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3990" windowHeight="5055" activeTab="0"/>
  </bookViews>
  <sheets>
    <sheet name="Net Worth Planner" sheetId="1" r:id="rId1"/>
    <sheet name="Graph" sheetId="2" r:id="rId2"/>
  </sheets>
  <definedNames/>
  <calcPr fullCalcOnLoad="1"/>
</workbook>
</file>

<file path=xl/comments1.xml><?xml version="1.0" encoding="utf-8"?>
<comments xmlns="http://schemas.openxmlformats.org/spreadsheetml/2006/main">
  <authors>
    <author/>
  </authors>
  <commentList>
    <comment ref="B6" authorId="0">
      <text>
        <r>
          <rPr>
            <b/>
            <sz val="8"/>
            <rFont val="Tahoma"/>
            <family val="0"/>
          </rPr>
          <t>This line item does not include the additional investing from future savings.  That is covered in the "Additional Savings/Cash from future earnings beyond expenses" below.</t>
        </r>
      </text>
    </comment>
    <comment ref="B7" authorId="0">
      <text>
        <r>
          <rPr>
            <b/>
            <sz val="8"/>
            <rFont val="Tahoma"/>
            <family val="0"/>
          </rPr>
          <t>This line item does not include the additional investing from future savings.  That is covered in the "Additional Savings/Cash from future earnings beyond expenses" below.</t>
        </r>
      </text>
    </comment>
    <comment ref="B14" authorId="0">
      <text>
        <r>
          <rPr>
            <sz val="8"/>
            <rFont val="Tahoma"/>
            <family val="0"/>
          </rPr>
          <t xml:space="preserve">This growth rate number should be close to the investment type above that matches what you plan to do with your excess earnings (I.e. Stock, savings, or Real Estate, Other, etc.)
</t>
        </r>
      </text>
    </comment>
    <comment ref="A20" authorId="0">
      <text>
        <r>
          <rPr>
            <b/>
            <sz val="8"/>
            <rFont val="Tahoma"/>
            <family val="0"/>
          </rPr>
          <t>Enter School Loans, etc.</t>
        </r>
      </text>
    </comment>
    <comment ref="A14" authorId="0">
      <text>
        <r>
          <rPr>
            <b/>
            <sz val="8"/>
            <rFont val="Tahoma"/>
            <family val="0"/>
          </rPr>
          <t xml:space="preserve">The numbers in this row should be your estimate of how much cash (after taxes) you will have after all expenses each year that can be used for savings and investing. </t>
        </r>
      </text>
    </comment>
  </commentList>
</comments>
</file>

<file path=xl/sharedStrings.xml><?xml version="1.0" encoding="utf-8"?>
<sst xmlns="http://schemas.openxmlformats.org/spreadsheetml/2006/main" count="35" uniqueCount="31">
  <si>
    <t>Assets</t>
  </si>
  <si>
    <t>Current Value as of today:</t>
  </si>
  <si>
    <t>Primary Home</t>
  </si>
  <si>
    <t>Total Assets</t>
  </si>
  <si>
    <t>Liabilities</t>
  </si>
  <si>
    <t>Decline Rate</t>
  </si>
  <si>
    <t>Total Liabilities</t>
  </si>
  <si>
    <t>Net Worth</t>
  </si>
  <si>
    <t>Mortgage decline rate</t>
  </si>
  <si>
    <t>Approximately:</t>
  </si>
  <si>
    <t>Stock Portfolio</t>
  </si>
  <si>
    <t>401K(s)</t>
  </si>
  <si>
    <t>Primary Mortgage Balance</t>
  </si>
  <si>
    <t>Investment Properties</t>
  </si>
  <si>
    <t>Expected Future Value</t>
  </si>
  <si>
    <t>Other Asset 2</t>
  </si>
  <si>
    <t>Other Asset 3</t>
  </si>
  <si>
    <t>Other Asset 4</t>
  </si>
  <si>
    <t>Other Asset 1 (I.e. Car)</t>
  </si>
  <si>
    <t>Est. Future Appreciation / Growth Rate</t>
  </si>
  <si>
    <t>Additional Savings/Cash for investing from future earnings beyond all expenses.</t>
  </si>
  <si>
    <t>Other Liability</t>
  </si>
  <si>
    <t>Other Mortgages if applicable</t>
  </si>
  <si>
    <t>Your current Age=</t>
  </si>
  <si>
    <t>Enter values in the yellow cells only.  The speadsheet does the rest but you may override future year's values.</t>
  </si>
  <si>
    <t>NOTE REGARDING LIABILITIES BELOW:  Many liabilities do not decline in value at a straight line % each year, so you may need to manually override the future year's cells below with your best estimate of what that liability's value will be.</t>
  </si>
  <si>
    <t>Net Worth Planner</t>
  </si>
  <si>
    <t>Current Year</t>
  </si>
  <si>
    <t>NA - Enter next year's est. excess earnings to the right</t>
  </si>
  <si>
    <t>Savings Accounts</t>
  </si>
  <si>
    <t>Checking Accounts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</si>
</sst>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53">
    <font>
      <sz val="10"/>
      <name val="Arial"/>
      <family val="0"/>
    </font>
    <font>
      <sz val="11"/>
      <color indexed="8"/>
      <name val="Calibri"/>
      <family val="2"/>
    </font>
    <font>
      <sz val="8"/>
      <name val="Arial"/>
      <family val="0"/>
    </font>
    <font>
      <b/>
      <sz val="14"/>
      <name val="Arial"/>
      <family val="2"/>
    </font>
    <font>
      <b/>
      <sz val="16"/>
      <name val="Arial"/>
      <family val="2"/>
    </font>
    <font>
      <b/>
      <sz val="10"/>
      <name val="Arial"/>
      <family val="2"/>
    </font>
    <font>
      <b/>
      <sz val="8"/>
      <name val="Tahoma"/>
      <family val="0"/>
    </font>
    <font>
      <sz val="8"/>
      <name val="Tahoma"/>
      <family val="0"/>
    </font>
    <font>
      <sz val="22"/>
      <color indexed="12"/>
      <name val="Arial"/>
      <family val="0"/>
    </font>
    <font>
      <sz val="22"/>
      <name val="Arial"/>
      <family val="0"/>
    </font>
    <font>
      <b/>
      <sz val="14"/>
      <color indexed="10"/>
      <name val="Arial"/>
      <family val="2"/>
    </font>
    <font>
      <b/>
      <sz val="10"/>
      <color indexed="10"/>
      <name val="Arial"/>
      <family val="2"/>
    </font>
    <font>
      <b/>
      <sz val="12"/>
      <color indexed="10"/>
      <name val="Arial"/>
      <family val="2"/>
    </font>
    <font>
      <b/>
      <sz val="12"/>
      <name val="Arial"/>
      <family val="2"/>
    </font>
    <font>
      <sz val="10"/>
      <color indexed="8"/>
      <name val="Arial"/>
      <family val="0"/>
    </font>
    <font>
      <sz val="9.25"/>
      <color indexed="8"/>
      <name val="Arial"/>
      <family val="0"/>
    </font>
    <font>
      <sz val="11"/>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0"/>
    </font>
    <font>
      <b/>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1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style="medium"/>
      <right/>
      <top style="medium"/>
      <bottom style="medium"/>
    </border>
    <border>
      <left style="medium"/>
      <right style="medium"/>
      <top style="medium"/>
      <bottom style="medium"/>
    </border>
    <border>
      <left/>
      <right style="medium"/>
      <top style="medium"/>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1">
    <xf numFmtId="0" fontId="0" fillId="0" borderId="0" xfId="0" applyAlignment="1">
      <alignment/>
    </xf>
    <xf numFmtId="0" fontId="0" fillId="0" borderId="0" xfId="0" applyBorder="1" applyAlignment="1">
      <alignment horizontal="left" wrapText="1"/>
    </xf>
    <xf numFmtId="164" fontId="0" fillId="0" borderId="0" xfId="0" applyNumberFormat="1" applyBorder="1" applyAlignment="1">
      <alignment horizontal="center" wrapText="1"/>
    </xf>
    <xf numFmtId="0" fontId="0" fillId="0" borderId="0" xfId="0" applyBorder="1" applyAlignment="1">
      <alignment horizontal="center" wrapText="1"/>
    </xf>
    <xf numFmtId="9" fontId="0" fillId="0" borderId="0" xfId="0" applyNumberFormat="1" applyBorder="1" applyAlignment="1">
      <alignment horizontal="center" wrapText="1"/>
    </xf>
    <xf numFmtId="164" fontId="5" fillId="0" borderId="0" xfId="0" applyNumberFormat="1" applyFont="1" applyBorder="1" applyAlignment="1">
      <alignment horizontal="center" wrapText="1"/>
    </xf>
    <xf numFmtId="0" fontId="5" fillId="0" borderId="0" xfId="0" applyFont="1" applyBorder="1" applyAlignment="1">
      <alignment horizontal="center" wrapText="1"/>
    </xf>
    <xf numFmtId="0" fontId="0" fillId="0" borderId="0" xfId="0" applyNumberFormat="1" applyFont="1" applyBorder="1" applyAlignment="1">
      <alignment horizontal="left" wrapText="1"/>
    </xf>
    <xf numFmtId="0" fontId="0" fillId="0" borderId="0" xfId="0" applyNumberFormat="1" applyFont="1" applyBorder="1" applyAlignment="1">
      <alignment horizontal="center" wrapText="1"/>
    </xf>
    <xf numFmtId="10" fontId="0" fillId="0" borderId="0" xfId="0" applyNumberFormat="1" applyBorder="1" applyAlignment="1">
      <alignment horizontal="left" wrapText="1"/>
    </xf>
    <xf numFmtId="10" fontId="0" fillId="0" borderId="0" xfId="0" applyNumberFormat="1" applyBorder="1" applyAlignment="1">
      <alignment horizontal="center" wrapText="1"/>
    </xf>
    <xf numFmtId="0" fontId="5" fillId="33" borderId="10" xfId="0" applyNumberFormat="1" applyFont="1" applyFill="1" applyBorder="1" applyAlignment="1">
      <alignment horizontal="center" wrapText="1"/>
    </xf>
    <xf numFmtId="0" fontId="5" fillId="34" borderId="10" xfId="0" applyNumberFormat="1" applyFont="1" applyFill="1" applyBorder="1" applyAlignment="1">
      <alignment horizontal="center" wrapText="1"/>
    </xf>
    <xf numFmtId="0" fontId="0" fillId="0" borderId="0" xfId="0" applyNumberFormat="1" applyFont="1" applyBorder="1" applyAlignment="1">
      <alignment horizontal="right"/>
    </xf>
    <xf numFmtId="0" fontId="0" fillId="35" borderId="0" xfId="0" applyFill="1" applyBorder="1" applyAlignment="1">
      <alignment horizontal="left" wrapText="1"/>
    </xf>
    <xf numFmtId="164" fontId="0" fillId="35" borderId="0" xfId="0" applyNumberFormat="1" applyFill="1" applyBorder="1" applyAlignment="1">
      <alignment horizontal="center" wrapText="1"/>
    </xf>
    <xf numFmtId="0" fontId="0" fillId="35" borderId="0" xfId="0" applyFill="1" applyBorder="1" applyAlignment="1">
      <alignment horizontal="center" wrapText="1"/>
    </xf>
    <xf numFmtId="9" fontId="8" fillId="35" borderId="0" xfId="0" applyNumberFormat="1" applyFont="1" applyFill="1" applyBorder="1" applyAlignment="1">
      <alignment horizontal="left"/>
    </xf>
    <xf numFmtId="164" fontId="9" fillId="35" borderId="0" xfId="0" applyNumberFormat="1" applyFont="1" applyFill="1" applyBorder="1" applyAlignment="1">
      <alignment horizontal="center" wrapText="1"/>
    </xf>
    <xf numFmtId="9" fontId="3" fillId="35" borderId="0" xfId="0" applyNumberFormat="1" applyFont="1" applyFill="1" applyBorder="1" applyAlignment="1">
      <alignment horizontal="right"/>
    </xf>
    <xf numFmtId="164" fontId="4" fillId="35" borderId="0" xfId="0" applyNumberFormat="1" applyFont="1" applyFill="1" applyBorder="1" applyAlignment="1">
      <alignment horizontal="center"/>
    </xf>
    <xf numFmtId="164" fontId="0" fillId="36" borderId="0" xfId="0" applyNumberFormat="1" applyFill="1" applyBorder="1" applyAlignment="1">
      <alignment horizontal="center" wrapText="1"/>
    </xf>
    <xf numFmtId="0" fontId="0" fillId="36" borderId="0" xfId="0" applyFill="1" applyBorder="1" applyAlignment="1">
      <alignment horizontal="center" wrapText="1"/>
    </xf>
    <xf numFmtId="164" fontId="11" fillId="35" borderId="10" xfId="0" applyNumberFormat="1" applyFont="1" applyFill="1" applyBorder="1" applyAlignment="1">
      <alignment horizontal="center"/>
    </xf>
    <xf numFmtId="0" fontId="11" fillId="35" borderId="10" xfId="0" applyFont="1" applyFill="1" applyBorder="1" applyAlignment="1">
      <alignment horizontal="center"/>
    </xf>
    <xf numFmtId="0" fontId="13" fillId="34" borderId="11" xfId="0" applyNumberFormat="1" applyFont="1" applyFill="1" applyBorder="1" applyAlignment="1">
      <alignment horizontal="center" wrapText="1"/>
    </xf>
    <xf numFmtId="0" fontId="13" fillId="33" borderId="11" xfId="0" applyNumberFormat="1" applyFont="1" applyFill="1" applyBorder="1" applyAlignment="1">
      <alignment horizontal="center" wrapText="1"/>
    </xf>
    <xf numFmtId="0" fontId="5" fillId="36" borderId="0" xfId="0" applyNumberFormat="1" applyFont="1" applyFill="1" applyBorder="1" applyAlignment="1">
      <alignment horizontal="center" wrapText="1"/>
    </xf>
    <xf numFmtId="9" fontId="0" fillId="36" borderId="0" xfId="0" applyNumberFormat="1" applyFill="1" applyBorder="1" applyAlignment="1">
      <alignment horizontal="center" wrapText="1"/>
    </xf>
    <xf numFmtId="164" fontId="5" fillId="37" borderId="10" xfId="0" applyNumberFormat="1" applyFont="1" applyFill="1" applyBorder="1" applyAlignment="1">
      <alignment horizontal="center" wrapText="1"/>
    </xf>
    <xf numFmtId="0" fontId="5" fillId="37" borderId="10" xfId="0" applyFont="1" applyFill="1" applyBorder="1" applyAlignment="1">
      <alignment horizontal="center" wrapText="1"/>
    </xf>
    <xf numFmtId="1" fontId="4" fillId="35" borderId="12" xfId="0" applyNumberFormat="1" applyFont="1" applyFill="1" applyBorder="1" applyAlignment="1">
      <alignment horizontal="center" wrapText="1"/>
    </xf>
    <xf numFmtId="1" fontId="5" fillId="33" borderId="10" xfId="0" applyNumberFormat="1" applyFont="1" applyFill="1" applyBorder="1" applyAlignment="1">
      <alignment horizontal="center" wrapText="1"/>
    </xf>
    <xf numFmtId="0" fontId="4" fillId="37" borderId="11" xfId="0" applyFont="1" applyFill="1" applyBorder="1" applyAlignment="1">
      <alignment horizontal="right" wrapText="1"/>
    </xf>
    <xf numFmtId="0" fontId="4" fillId="37" borderId="10" xfId="0" applyFont="1" applyFill="1" applyBorder="1" applyAlignment="1">
      <alignment horizontal="right" wrapText="1"/>
    </xf>
    <xf numFmtId="164" fontId="10" fillId="36" borderId="0" xfId="0" applyNumberFormat="1" applyFont="1" applyFill="1" applyBorder="1" applyAlignment="1">
      <alignment horizontal="center" wrapText="1"/>
    </xf>
    <xf numFmtId="0" fontId="12" fillId="35" borderId="11" xfId="0" applyFont="1" applyFill="1" applyBorder="1" applyAlignment="1">
      <alignment horizontal="center" wrapText="1"/>
    </xf>
    <xf numFmtId="0" fontId="12" fillId="35" borderId="10" xfId="0" applyFont="1" applyFill="1" applyBorder="1" applyAlignment="1">
      <alignment horizontal="center" wrapText="1"/>
    </xf>
    <xf numFmtId="0" fontId="12" fillId="35" borderId="13" xfId="0" applyFont="1" applyFill="1" applyBorder="1" applyAlignment="1">
      <alignment horizontal="center" wrapText="1"/>
    </xf>
    <xf numFmtId="0" fontId="3" fillId="0" borderId="14" xfId="0" applyFont="1" applyBorder="1" applyAlignment="1">
      <alignment horizontal="right" wrapText="1"/>
    </xf>
    <xf numFmtId="0" fontId="3" fillId="0" borderId="0" xfId="0" applyFont="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Future Net Worth</a:t>
            </a:r>
          </a:p>
        </c:rich>
      </c:tx>
      <c:layout>
        <c:manualLayout>
          <c:xMode val="factor"/>
          <c:yMode val="factor"/>
          <c:x val="-0.00225"/>
          <c:y val="-0.0115"/>
        </c:manualLayout>
      </c:layout>
      <c:spPr>
        <a:noFill/>
        <a:ln>
          <a:noFill/>
        </a:ln>
      </c:spPr>
    </c:title>
    <c:plotArea>
      <c:layout>
        <c:manualLayout>
          <c:xMode val="edge"/>
          <c:yMode val="edge"/>
          <c:x val="0.0015"/>
          <c:y val="0.08325"/>
          <c:w val="0.824"/>
          <c:h val="0.81275"/>
        </c:manualLayout>
      </c:layout>
      <c:lineChart>
        <c:grouping val="standard"/>
        <c:varyColors val="0"/>
        <c:ser>
          <c:idx val="0"/>
          <c:order val="0"/>
          <c:tx>
            <c:v>Assets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numRef>
              <c:f>'Net Worth Planner'!$D$3:$AG$3</c:f>
              <c:numCache>
                <c:ptCount val="30"/>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numCache>
            </c:numRef>
          </c:cat>
          <c:val>
            <c:numRef>
              <c:f>'Net Worth Planner'!$D$15:$AG$15</c:f>
              <c:numCache>
                <c:ptCount val="30"/>
                <c:pt idx="0">
                  <c:v>335000</c:v>
                </c:pt>
                <c:pt idx="1">
                  <c:v>368300.00000000006</c:v>
                </c:pt>
                <c:pt idx="2">
                  <c:v>404918.0000000001</c:v>
                </c:pt>
                <c:pt idx="3">
                  <c:v>445185.0800000002</c:v>
                </c:pt>
                <c:pt idx="4">
                  <c:v>489465.38480000023</c:v>
                </c:pt>
                <c:pt idx="5">
                  <c:v>538159.4278880003</c:v>
                </c:pt>
                <c:pt idx="6">
                  <c:v>591707.7255612804</c:v>
                </c:pt>
                <c:pt idx="7">
                  <c:v>650594.7942949572</c:v>
                </c:pt>
                <c:pt idx="8">
                  <c:v>715353.5476726546</c:v>
                </c:pt>
                <c:pt idx="9">
                  <c:v>786570.1328250141</c:v>
                </c:pt>
                <c:pt idx="10">
                  <c:v>864889.250315715</c:v>
                </c:pt>
                <c:pt idx="11">
                  <c:v>951020.005807978</c:v>
                </c:pt>
                <c:pt idx="12">
                  <c:v>1045742.3466771088</c:v>
                </c:pt>
                <c:pt idx="13">
                  <c:v>1149914.1420504525</c:v>
                </c:pt>
                <c:pt idx="14">
                  <c:v>1264478.9706034688</c:v>
                </c:pt>
                <c:pt idx="15">
                  <c:v>1390474.686872665</c:v>
                </c:pt>
                <c:pt idx="16">
                  <c:v>1529042.8439213117</c:v>
                </c:pt>
                <c:pt idx="17">
                  <c:v>1681439.0579765057</c:v>
                </c:pt>
                <c:pt idx="18">
                  <c:v>1849044.4092170033</c:v>
                </c:pt>
                <c:pt idx="19">
                  <c:v>2033377.982308121</c:v>
                </c:pt>
                <c:pt idx="20">
                  <c:v>2236110.660638516</c:v>
                </c:pt>
                <c:pt idx="21">
                  <c:v>2459080.2996079256</c:v>
                </c:pt>
                <c:pt idx="22">
                  <c:v>2704308.416848609</c:v>
                </c:pt>
                <c:pt idx="23">
                  <c:v>2974018.5510501545</c:v>
                </c:pt>
                <c:pt idx="24">
                  <c:v>3270656.456222856</c:v>
                </c:pt>
                <c:pt idx="25">
                  <c:v>3596912.3149168883</c:v>
                </c:pt>
                <c:pt idx="26">
                  <c:v>3955745.172264628</c:v>
                </c:pt>
                <c:pt idx="27">
                  <c:v>4350409.8128985055</c:v>
                </c:pt>
                <c:pt idx="28">
                  <c:v>4784486.325000215</c:v>
                </c:pt>
                <c:pt idx="29">
                  <c:v>5261912.620160808</c:v>
                </c:pt>
              </c:numCache>
            </c:numRef>
          </c:val>
          <c:smooth val="0"/>
        </c:ser>
        <c:ser>
          <c:idx val="1"/>
          <c:order val="1"/>
          <c:tx>
            <c:v>Liabilities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00"/>
              </a:solidFill>
              <a:ln>
                <a:solidFill>
                  <a:srgbClr val="FF0000"/>
                </a:solidFill>
              </a:ln>
            </c:spPr>
          </c:marker>
          <c:cat>
            <c:numRef>
              <c:f>'Net Worth Planner'!$D$3:$AG$3</c:f>
              <c:numCache>
                <c:ptCount val="30"/>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numCache>
            </c:numRef>
          </c:cat>
          <c:val>
            <c:numRef>
              <c:f>'Net Worth Planner'!$D$23:$AG$23</c:f>
              <c:numCache>
                <c:ptCount val="30"/>
                <c:pt idx="0">
                  <c:v>198000</c:v>
                </c:pt>
                <c:pt idx="1">
                  <c:v>195500</c:v>
                </c:pt>
                <c:pt idx="2">
                  <c:v>192500</c:v>
                </c:pt>
                <c:pt idx="3">
                  <c:v>189000</c:v>
                </c:pt>
                <c:pt idx="4">
                  <c:v>185000</c:v>
                </c:pt>
                <c:pt idx="5">
                  <c:v>180500</c:v>
                </c:pt>
                <c:pt idx="6">
                  <c:v>175500</c:v>
                </c:pt>
                <c:pt idx="7">
                  <c:v>170000</c:v>
                </c:pt>
                <c:pt idx="8">
                  <c:v>164000</c:v>
                </c:pt>
                <c:pt idx="9">
                  <c:v>157500</c:v>
                </c:pt>
                <c:pt idx="10">
                  <c:v>150500</c:v>
                </c:pt>
                <c:pt idx="11">
                  <c:v>143000</c:v>
                </c:pt>
                <c:pt idx="12">
                  <c:v>135000</c:v>
                </c:pt>
                <c:pt idx="13">
                  <c:v>126500</c:v>
                </c:pt>
                <c:pt idx="14">
                  <c:v>117500</c:v>
                </c:pt>
                <c:pt idx="15">
                  <c:v>108000</c:v>
                </c:pt>
                <c:pt idx="16">
                  <c:v>98000</c:v>
                </c:pt>
                <c:pt idx="17">
                  <c:v>87500</c:v>
                </c:pt>
                <c:pt idx="18">
                  <c:v>76500</c:v>
                </c:pt>
                <c:pt idx="19">
                  <c:v>65000</c:v>
                </c:pt>
                <c:pt idx="20">
                  <c:v>53000</c:v>
                </c:pt>
                <c:pt idx="21">
                  <c:v>40500</c:v>
                </c:pt>
                <c:pt idx="22">
                  <c:v>27499.999999999996</c:v>
                </c:pt>
                <c:pt idx="23">
                  <c:v>13999.999999999993</c:v>
                </c:pt>
                <c:pt idx="24">
                  <c:v>0</c:v>
                </c:pt>
                <c:pt idx="25">
                  <c:v>0</c:v>
                </c:pt>
                <c:pt idx="26">
                  <c:v>0</c:v>
                </c:pt>
                <c:pt idx="27">
                  <c:v>0</c:v>
                </c:pt>
                <c:pt idx="28">
                  <c:v>0</c:v>
                </c:pt>
                <c:pt idx="29">
                  <c:v>0</c:v>
                </c:pt>
              </c:numCache>
            </c:numRef>
          </c:val>
          <c:smooth val="0"/>
        </c:ser>
        <c:ser>
          <c:idx val="2"/>
          <c:order val="2"/>
          <c:tx>
            <c:v>Net Worth</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339966"/>
              </a:solidFill>
              <a:ln>
                <a:solidFill>
                  <a:srgbClr val="339966"/>
                </a:solidFill>
              </a:ln>
            </c:spPr>
          </c:marker>
          <c:cat>
            <c:numRef>
              <c:f>'Net Worth Planner'!$D$3:$AG$3</c:f>
              <c:numCache>
                <c:ptCount val="30"/>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numCache>
            </c:numRef>
          </c:cat>
          <c:val>
            <c:numRef>
              <c:f>'Net Worth Planner'!$D$24:$AG$24</c:f>
              <c:numCache>
                <c:ptCount val="30"/>
                <c:pt idx="0">
                  <c:v>137000</c:v>
                </c:pt>
                <c:pt idx="1">
                  <c:v>172800.00000000006</c:v>
                </c:pt>
                <c:pt idx="2">
                  <c:v>212418.00000000012</c:v>
                </c:pt>
                <c:pt idx="3">
                  <c:v>256185.0800000002</c:v>
                </c:pt>
                <c:pt idx="4">
                  <c:v>304465.38480000023</c:v>
                </c:pt>
                <c:pt idx="5">
                  <c:v>357659.42788800027</c:v>
                </c:pt>
                <c:pt idx="6">
                  <c:v>416207.7255612804</c:v>
                </c:pt>
                <c:pt idx="7">
                  <c:v>480594.7942949572</c:v>
                </c:pt>
                <c:pt idx="8">
                  <c:v>551353.5476726546</c:v>
                </c:pt>
                <c:pt idx="9">
                  <c:v>629070.1328250141</c:v>
                </c:pt>
                <c:pt idx="10">
                  <c:v>714389.250315715</c:v>
                </c:pt>
                <c:pt idx="11">
                  <c:v>808020.005807978</c:v>
                </c:pt>
                <c:pt idx="12">
                  <c:v>910742.3466771088</c:v>
                </c:pt>
                <c:pt idx="13">
                  <c:v>1023414.1420504525</c:v>
                </c:pt>
                <c:pt idx="14">
                  <c:v>1146978.9706034688</c:v>
                </c:pt>
                <c:pt idx="15">
                  <c:v>1282474.686872665</c:v>
                </c:pt>
                <c:pt idx="16">
                  <c:v>1431042.8439213117</c:v>
                </c:pt>
                <c:pt idx="17">
                  <c:v>1593939.0579765057</c:v>
                </c:pt>
                <c:pt idx="18">
                  <c:v>1772544.4092170033</c:v>
                </c:pt>
                <c:pt idx="19">
                  <c:v>1968377.982308121</c:v>
                </c:pt>
                <c:pt idx="20">
                  <c:v>2183110.660638516</c:v>
                </c:pt>
                <c:pt idx="21">
                  <c:v>2418580.2996079256</c:v>
                </c:pt>
                <c:pt idx="22">
                  <c:v>2676808.416848609</c:v>
                </c:pt>
                <c:pt idx="23">
                  <c:v>2960018.5510501545</c:v>
                </c:pt>
                <c:pt idx="24">
                  <c:v>3270656.456222856</c:v>
                </c:pt>
                <c:pt idx="25">
                  <c:v>3596912.3149168883</c:v>
                </c:pt>
                <c:pt idx="26">
                  <c:v>3955745.172264628</c:v>
                </c:pt>
                <c:pt idx="27">
                  <c:v>4350409.8128985055</c:v>
                </c:pt>
                <c:pt idx="28">
                  <c:v>4784486.325000215</c:v>
                </c:pt>
                <c:pt idx="29">
                  <c:v>5261912.620160808</c:v>
                </c:pt>
              </c:numCache>
            </c:numRef>
          </c:val>
          <c:smooth val="0"/>
        </c:ser>
        <c:marker val="1"/>
        <c:axId val="14090718"/>
        <c:axId val="59707599"/>
      </c:lineChart>
      <c:catAx>
        <c:axId val="1409071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Year</a:t>
                </a:r>
              </a:p>
            </c:rich>
          </c:tx>
          <c:layout>
            <c:manualLayout>
              <c:xMode val="factor"/>
              <c:yMode val="factor"/>
              <c:x val="0"/>
              <c:y val="0"/>
            </c:manualLayout>
          </c:layout>
          <c:overlay val="0"/>
          <c:spPr>
            <a:noFill/>
            <a:ln>
              <a:noFill/>
            </a:ln>
          </c:spPr>
        </c:title>
        <c:majorGridlines>
          <c:spPr>
            <a:ln w="3175">
              <a:solidFill>
                <a:srgbClr val="FFFFFF"/>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925" b="0" i="0" u="none" baseline="0">
                <a:solidFill>
                  <a:srgbClr val="000000"/>
                </a:solidFill>
                <a:latin typeface="Arial"/>
                <a:ea typeface="Arial"/>
                <a:cs typeface="Arial"/>
              </a:defRPr>
            </a:pPr>
          </a:p>
        </c:txPr>
        <c:crossAx val="59707599"/>
        <c:crosses val="autoZero"/>
        <c:auto val="1"/>
        <c:lblOffset val="100"/>
        <c:tickLblSkip val="1"/>
        <c:noMultiLvlLbl val="0"/>
      </c:catAx>
      <c:valAx>
        <c:axId val="59707599"/>
        <c:scaling>
          <c:orientation val="minMax"/>
        </c:scaling>
        <c:axPos val="l"/>
        <c:majorGridlines>
          <c:spPr>
            <a:ln w="3175">
              <a:solidFill>
                <a:srgbClr val="FFFFFF"/>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14090718"/>
        <c:crossesAt val="1"/>
        <c:crossBetween val="between"/>
        <c:dispUnits/>
      </c:valAx>
      <c:spPr>
        <a:solidFill>
          <a:srgbClr val="C0C0C0"/>
        </a:solidFill>
        <a:ln w="3175">
          <a:solidFill>
            <a:srgbClr val="FFFFFF"/>
          </a:solidFill>
          <a:prstDash val="sysDot"/>
        </a:ln>
      </c:spPr>
    </c:plotArea>
    <c:legend>
      <c:legendPos val="r"/>
      <c:layout>
        <c:manualLayout>
          <c:xMode val="edge"/>
          <c:yMode val="edge"/>
          <c:x val="0.8525"/>
          <c:y val="0.442"/>
          <c:w val="0.1465"/>
          <c:h val="0.190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114300</xdr:colOff>
      <xdr:row>0</xdr:row>
      <xdr:rowOff>28575</xdr:rowOff>
    </xdr:from>
    <xdr:to>
      <xdr:col>13</xdr:col>
      <xdr:colOff>657225</xdr:colOff>
      <xdr:row>1</xdr:row>
      <xdr:rowOff>161925</xdr:rowOff>
    </xdr:to>
    <xdr:pic>
      <xdr:nvPicPr>
        <xdr:cNvPr id="1" name="Picture 37" descr="smp_logo"/>
        <xdr:cNvPicPr preferRelativeResize="1">
          <a:picLocks noChangeAspect="1"/>
        </xdr:cNvPicPr>
      </xdr:nvPicPr>
      <xdr:blipFill>
        <a:blip r:embed="rId1"/>
        <a:stretch>
          <a:fillRect/>
        </a:stretch>
      </xdr:blipFill>
      <xdr:spPr>
        <a:xfrm>
          <a:off x="9820275" y="28575"/>
          <a:ext cx="195262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35"/>
  <sheetViews>
    <sheetView tabSelected="1" zoomScale="90" zoomScaleNormal="90" zoomScalePageLayoutView="0" workbookViewId="0" topLeftCell="A1">
      <pane xSplit="3" ySplit="3" topLeftCell="D4" activePane="bottomRight" state="frozen"/>
      <selection pane="topLeft" activeCell="A1" sqref="A1"/>
      <selection pane="topRight" activeCell="D1" sqref="D1"/>
      <selection pane="bottomLeft" activeCell="A3" sqref="A3"/>
      <selection pane="bottomRight" activeCell="C14" sqref="C14"/>
    </sheetView>
  </sheetViews>
  <sheetFormatPr defaultColWidth="10.57421875" defaultRowHeight="18" customHeight="1"/>
  <cols>
    <col min="1" max="1" width="26.00390625" style="1" customWidth="1"/>
    <col min="2" max="2" width="15.00390625" style="4" customWidth="1"/>
    <col min="3" max="3" width="20.00390625" style="2" customWidth="1"/>
    <col min="4" max="33" width="10.57421875" style="2" customWidth="1"/>
    <col min="34" max="16384" width="10.57421875" style="3" customWidth="1"/>
  </cols>
  <sheetData>
    <row r="1" spans="1:50" s="22" customFormat="1" ht="46.5" customHeight="1" thickBot="1">
      <c r="A1" s="17" t="s">
        <v>26</v>
      </c>
      <c r="B1" s="17"/>
      <c r="C1" s="18"/>
      <c r="D1" s="35" t="s">
        <v>24</v>
      </c>
      <c r="E1" s="35"/>
      <c r="F1" s="35"/>
      <c r="G1" s="35"/>
      <c r="H1" s="35"/>
      <c r="I1" s="35"/>
      <c r="J1" s="35"/>
      <c r="K1" s="35"/>
      <c r="L1" s="15"/>
      <c r="M1" s="15"/>
      <c r="N1" s="15"/>
      <c r="O1" s="15"/>
      <c r="P1" s="15"/>
      <c r="Q1" s="15"/>
      <c r="R1" s="15"/>
      <c r="S1" s="15"/>
      <c r="T1" s="15"/>
      <c r="U1" s="15"/>
      <c r="V1" s="15"/>
      <c r="W1" s="15"/>
      <c r="X1" s="15"/>
      <c r="Y1" s="15"/>
      <c r="Z1" s="15"/>
      <c r="AA1" s="15"/>
      <c r="AB1" s="15"/>
      <c r="AC1" s="15"/>
      <c r="AD1" s="15"/>
      <c r="AE1" s="15"/>
      <c r="AF1" s="15"/>
      <c r="AG1" s="15"/>
      <c r="AH1" s="16"/>
      <c r="AI1" s="16"/>
      <c r="AJ1" s="16"/>
      <c r="AK1" s="16"/>
      <c r="AL1" s="16"/>
      <c r="AM1" s="16"/>
      <c r="AN1" s="16"/>
      <c r="AO1" s="16"/>
      <c r="AP1" s="16"/>
      <c r="AQ1" s="16"/>
      <c r="AR1" s="16"/>
      <c r="AS1" s="16"/>
      <c r="AT1" s="16"/>
      <c r="AU1" s="16"/>
      <c r="AV1" s="16"/>
      <c r="AW1" s="16"/>
      <c r="AX1" s="16"/>
    </row>
    <row r="2" spans="1:33" s="16" customFormat="1" ht="33.75" customHeight="1" thickBot="1">
      <c r="A2" s="14"/>
      <c r="B2" s="19" t="s">
        <v>27</v>
      </c>
      <c r="C2" s="31">
        <v>2008</v>
      </c>
      <c r="D2" s="15"/>
      <c r="E2" s="15"/>
      <c r="F2" s="20"/>
      <c r="G2" s="15"/>
      <c r="H2" s="20" t="s">
        <v>14</v>
      </c>
      <c r="I2" s="15"/>
      <c r="J2" s="15"/>
      <c r="K2" s="15"/>
      <c r="L2" s="15"/>
      <c r="M2" s="15"/>
      <c r="N2" s="15"/>
      <c r="O2" s="15"/>
      <c r="P2" s="20" t="s">
        <v>14</v>
      </c>
      <c r="Q2" s="15"/>
      <c r="R2" s="15"/>
      <c r="S2" s="15"/>
      <c r="T2" s="15"/>
      <c r="U2" s="15"/>
      <c r="V2" s="15"/>
      <c r="W2" s="15"/>
      <c r="X2" s="15"/>
      <c r="Y2" s="15"/>
      <c r="Z2" s="15"/>
      <c r="AA2" s="15"/>
      <c r="AB2" s="15"/>
      <c r="AC2" s="15"/>
      <c r="AD2" s="15"/>
      <c r="AE2" s="15"/>
      <c r="AF2" s="15"/>
      <c r="AG2" s="15"/>
    </row>
    <row r="3" spans="1:33" s="11" customFormat="1" ht="42" customHeight="1" thickBot="1">
      <c r="A3" s="26" t="s">
        <v>0</v>
      </c>
      <c r="B3" s="11" t="s">
        <v>19</v>
      </c>
      <c r="C3" s="11" t="s">
        <v>1</v>
      </c>
      <c r="D3" s="32">
        <f>C2+1</f>
        <v>2009</v>
      </c>
      <c r="E3" s="11">
        <f aca="true" t="shared" si="0" ref="E3:AG3">D3+1</f>
        <v>2010</v>
      </c>
      <c r="F3" s="11">
        <f t="shared" si="0"/>
        <v>2011</v>
      </c>
      <c r="G3" s="11">
        <f t="shared" si="0"/>
        <v>2012</v>
      </c>
      <c r="H3" s="11">
        <f t="shared" si="0"/>
        <v>2013</v>
      </c>
      <c r="I3" s="11">
        <f t="shared" si="0"/>
        <v>2014</v>
      </c>
      <c r="J3" s="11">
        <f t="shared" si="0"/>
        <v>2015</v>
      </c>
      <c r="K3" s="11">
        <f t="shared" si="0"/>
        <v>2016</v>
      </c>
      <c r="L3" s="11">
        <f t="shared" si="0"/>
        <v>2017</v>
      </c>
      <c r="M3" s="11">
        <f t="shared" si="0"/>
        <v>2018</v>
      </c>
      <c r="N3" s="11">
        <f t="shared" si="0"/>
        <v>2019</v>
      </c>
      <c r="O3" s="11">
        <f t="shared" si="0"/>
        <v>2020</v>
      </c>
      <c r="P3" s="11">
        <f t="shared" si="0"/>
        <v>2021</v>
      </c>
      <c r="Q3" s="11">
        <f t="shared" si="0"/>
        <v>2022</v>
      </c>
      <c r="R3" s="11">
        <f t="shared" si="0"/>
        <v>2023</v>
      </c>
      <c r="S3" s="11">
        <f t="shared" si="0"/>
        <v>2024</v>
      </c>
      <c r="T3" s="11">
        <f t="shared" si="0"/>
        <v>2025</v>
      </c>
      <c r="U3" s="11">
        <f t="shared" si="0"/>
        <v>2026</v>
      </c>
      <c r="V3" s="11">
        <f t="shared" si="0"/>
        <v>2027</v>
      </c>
      <c r="W3" s="11">
        <f t="shared" si="0"/>
        <v>2028</v>
      </c>
      <c r="X3" s="11">
        <f t="shared" si="0"/>
        <v>2029</v>
      </c>
      <c r="Y3" s="11">
        <f t="shared" si="0"/>
        <v>2030</v>
      </c>
      <c r="Z3" s="11">
        <f t="shared" si="0"/>
        <v>2031</v>
      </c>
      <c r="AA3" s="11">
        <f t="shared" si="0"/>
        <v>2032</v>
      </c>
      <c r="AB3" s="11">
        <f t="shared" si="0"/>
        <v>2033</v>
      </c>
      <c r="AC3" s="11">
        <f t="shared" si="0"/>
        <v>2034</v>
      </c>
      <c r="AD3" s="11">
        <f t="shared" si="0"/>
        <v>2035</v>
      </c>
      <c r="AE3" s="11">
        <f t="shared" si="0"/>
        <v>2036</v>
      </c>
      <c r="AF3" s="11">
        <f t="shared" si="0"/>
        <v>2037</v>
      </c>
      <c r="AG3" s="11">
        <f t="shared" si="0"/>
        <v>2038</v>
      </c>
    </row>
    <row r="4" spans="1:33" ht="12.75">
      <c r="A4" s="1" t="s">
        <v>2</v>
      </c>
      <c r="B4" s="28">
        <v>0.1</v>
      </c>
      <c r="C4" s="21">
        <v>300000</v>
      </c>
      <c r="D4" s="2">
        <f aca="true" t="shared" si="1" ref="D4:AG4">C4*(1+$B$4)</f>
        <v>330000</v>
      </c>
      <c r="E4" s="2">
        <f t="shared" si="1"/>
        <v>363000.00000000006</v>
      </c>
      <c r="F4" s="2">
        <f t="shared" si="1"/>
        <v>399300.0000000001</v>
      </c>
      <c r="G4" s="2">
        <f t="shared" si="1"/>
        <v>439230.0000000002</v>
      </c>
      <c r="H4" s="2">
        <f t="shared" si="1"/>
        <v>483153.00000000023</v>
      </c>
      <c r="I4" s="2">
        <f t="shared" si="1"/>
        <v>531468.3000000003</v>
      </c>
      <c r="J4" s="2">
        <f t="shared" si="1"/>
        <v>584615.1300000004</v>
      </c>
      <c r="K4" s="2">
        <f t="shared" si="1"/>
        <v>643076.6430000004</v>
      </c>
      <c r="L4" s="2">
        <f t="shared" si="1"/>
        <v>707384.3073000005</v>
      </c>
      <c r="M4" s="2">
        <f t="shared" si="1"/>
        <v>778122.7380300006</v>
      </c>
      <c r="N4" s="2">
        <f t="shared" si="1"/>
        <v>855935.0118330007</v>
      </c>
      <c r="O4" s="2">
        <f t="shared" si="1"/>
        <v>941528.5130163009</v>
      </c>
      <c r="P4" s="2">
        <f t="shared" si="1"/>
        <v>1035681.364317931</v>
      </c>
      <c r="Q4" s="2">
        <f t="shared" si="1"/>
        <v>1139249.5007497242</v>
      </c>
      <c r="R4" s="2">
        <f t="shared" si="1"/>
        <v>1253174.4508246968</v>
      </c>
      <c r="S4" s="2">
        <f t="shared" si="1"/>
        <v>1378491.8959071666</v>
      </c>
      <c r="T4" s="2">
        <f t="shared" si="1"/>
        <v>1516341.0854978834</v>
      </c>
      <c r="U4" s="2">
        <f t="shared" si="1"/>
        <v>1667975.1940476717</v>
      </c>
      <c r="V4" s="2">
        <f t="shared" si="1"/>
        <v>1834772.713452439</v>
      </c>
      <c r="W4" s="2">
        <f t="shared" si="1"/>
        <v>2018249.984797683</v>
      </c>
      <c r="X4" s="2">
        <f t="shared" si="1"/>
        <v>2220074.9832774517</v>
      </c>
      <c r="Y4" s="2">
        <f t="shared" si="1"/>
        <v>2442082.4816051973</v>
      </c>
      <c r="Z4" s="2">
        <f t="shared" si="1"/>
        <v>2686290.7297657174</v>
      </c>
      <c r="AA4" s="2">
        <f t="shared" si="1"/>
        <v>2954919.8027422894</v>
      </c>
      <c r="AB4" s="2">
        <f t="shared" si="1"/>
        <v>3250411.7830165187</v>
      </c>
      <c r="AC4" s="2">
        <f t="shared" si="1"/>
        <v>3575452.9613181707</v>
      </c>
      <c r="AD4" s="2">
        <f t="shared" si="1"/>
        <v>3932998.257449988</v>
      </c>
      <c r="AE4" s="2">
        <f t="shared" si="1"/>
        <v>4326298.083194987</v>
      </c>
      <c r="AF4" s="2">
        <f t="shared" si="1"/>
        <v>4758927.891514486</v>
      </c>
      <c r="AG4" s="2">
        <f t="shared" si="1"/>
        <v>5234820.680665934</v>
      </c>
    </row>
    <row r="5" spans="1:33" ht="12.75">
      <c r="A5" s="1" t="s">
        <v>13</v>
      </c>
      <c r="B5" s="28">
        <v>0</v>
      </c>
      <c r="C5" s="21">
        <v>0</v>
      </c>
      <c r="D5" s="2">
        <f aca="true" t="shared" si="2" ref="D5:AG5">C5*(1+$B$5)</f>
        <v>0</v>
      </c>
      <c r="E5" s="2">
        <f t="shared" si="2"/>
        <v>0</v>
      </c>
      <c r="F5" s="2">
        <f t="shared" si="2"/>
        <v>0</v>
      </c>
      <c r="G5" s="2">
        <f t="shared" si="2"/>
        <v>0</v>
      </c>
      <c r="H5" s="2">
        <f t="shared" si="2"/>
        <v>0</v>
      </c>
      <c r="I5" s="2">
        <f t="shared" si="2"/>
        <v>0</v>
      </c>
      <c r="J5" s="2">
        <f t="shared" si="2"/>
        <v>0</v>
      </c>
      <c r="K5" s="2">
        <f t="shared" si="2"/>
        <v>0</v>
      </c>
      <c r="L5" s="2">
        <f t="shared" si="2"/>
        <v>0</v>
      </c>
      <c r="M5" s="2">
        <f t="shared" si="2"/>
        <v>0</v>
      </c>
      <c r="N5" s="2">
        <f t="shared" si="2"/>
        <v>0</v>
      </c>
      <c r="O5" s="2">
        <f t="shared" si="2"/>
        <v>0</v>
      </c>
      <c r="P5" s="2">
        <f t="shared" si="2"/>
        <v>0</v>
      </c>
      <c r="Q5" s="2">
        <f t="shared" si="2"/>
        <v>0</v>
      </c>
      <c r="R5" s="2">
        <f t="shared" si="2"/>
        <v>0</v>
      </c>
      <c r="S5" s="2">
        <f t="shared" si="2"/>
        <v>0</v>
      </c>
      <c r="T5" s="2">
        <f t="shared" si="2"/>
        <v>0</v>
      </c>
      <c r="U5" s="2">
        <f t="shared" si="2"/>
        <v>0</v>
      </c>
      <c r="V5" s="2">
        <f t="shared" si="2"/>
        <v>0</v>
      </c>
      <c r="W5" s="2">
        <f t="shared" si="2"/>
        <v>0</v>
      </c>
      <c r="X5" s="2">
        <f t="shared" si="2"/>
        <v>0</v>
      </c>
      <c r="Y5" s="2">
        <f t="shared" si="2"/>
        <v>0</v>
      </c>
      <c r="Z5" s="2">
        <f t="shared" si="2"/>
        <v>0</v>
      </c>
      <c r="AA5" s="2">
        <f t="shared" si="2"/>
        <v>0</v>
      </c>
      <c r="AB5" s="2">
        <f t="shared" si="2"/>
        <v>0</v>
      </c>
      <c r="AC5" s="2">
        <f t="shared" si="2"/>
        <v>0</v>
      </c>
      <c r="AD5" s="2">
        <f t="shared" si="2"/>
        <v>0</v>
      </c>
      <c r="AE5" s="2">
        <f t="shared" si="2"/>
        <v>0</v>
      </c>
      <c r="AF5" s="2">
        <f t="shared" si="2"/>
        <v>0</v>
      </c>
      <c r="AG5" s="2">
        <f t="shared" si="2"/>
        <v>0</v>
      </c>
    </row>
    <row r="6" spans="1:33" ht="12.75">
      <c r="A6" s="1" t="s">
        <v>29</v>
      </c>
      <c r="B6" s="28">
        <v>0</v>
      </c>
      <c r="C6" s="21">
        <v>0</v>
      </c>
      <c r="D6" s="2">
        <f aca="true" t="shared" si="3" ref="D6:AG6">C6*(1+$B$6)</f>
        <v>0</v>
      </c>
      <c r="E6" s="2">
        <f t="shared" si="3"/>
        <v>0</v>
      </c>
      <c r="F6" s="2">
        <f t="shared" si="3"/>
        <v>0</v>
      </c>
      <c r="G6" s="2">
        <f t="shared" si="3"/>
        <v>0</v>
      </c>
      <c r="H6" s="2">
        <f t="shared" si="3"/>
        <v>0</v>
      </c>
      <c r="I6" s="2">
        <f t="shared" si="3"/>
        <v>0</v>
      </c>
      <c r="J6" s="2">
        <f t="shared" si="3"/>
        <v>0</v>
      </c>
      <c r="K6" s="2">
        <f t="shared" si="3"/>
        <v>0</v>
      </c>
      <c r="L6" s="2">
        <f t="shared" si="3"/>
        <v>0</v>
      </c>
      <c r="M6" s="2">
        <f t="shared" si="3"/>
        <v>0</v>
      </c>
      <c r="N6" s="2">
        <f t="shared" si="3"/>
        <v>0</v>
      </c>
      <c r="O6" s="2">
        <f t="shared" si="3"/>
        <v>0</v>
      </c>
      <c r="P6" s="2">
        <f t="shared" si="3"/>
        <v>0</v>
      </c>
      <c r="Q6" s="2">
        <f t="shared" si="3"/>
        <v>0</v>
      </c>
      <c r="R6" s="2">
        <f t="shared" si="3"/>
        <v>0</v>
      </c>
      <c r="S6" s="2">
        <f t="shared" si="3"/>
        <v>0</v>
      </c>
      <c r="T6" s="2">
        <f t="shared" si="3"/>
        <v>0</v>
      </c>
      <c r="U6" s="2">
        <f t="shared" si="3"/>
        <v>0</v>
      </c>
      <c r="V6" s="2">
        <f t="shared" si="3"/>
        <v>0</v>
      </c>
      <c r="W6" s="2">
        <f t="shared" si="3"/>
        <v>0</v>
      </c>
      <c r="X6" s="2">
        <f t="shared" si="3"/>
        <v>0</v>
      </c>
      <c r="Y6" s="2">
        <f t="shared" si="3"/>
        <v>0</v>
      </c>
      <c r="Z6" s="2">
        <f t="shared" si="3"/>
        <v>0</v>
      </c>
      <c r="AA6" s="2">
        <f t="shared" si="3"/>
        <v>0</v>
      </c>
      <c r="AB6" s="2">
        <f t="shared" si="3"/>
        <v>0</v>
      </c>
      <c r="AC6" s="2">
        <f t="shared" si="3"/>
        <v>0</v>
      </c>
      <c r="AD6" s="2">
        <f t="shared" si="3"/>
        <v>0</v>
      </c>
      <c r="AE6" s="2">
        <f t="shared" si="3"/>
        <v>0</v>
      </c>
      <c r="AF6" s="2">
        <f t="shared" si="3"/>
        <v>0</v>
      </c>
      <c r="AG6" s="2">
        <f t="shared" si="3"/>
        <v>0</v>
      </c>
    </row>
    <row r="7" spans="1:33" ht="12.75">
      <c r="A7" s="1" t="s">
        <v>30</v>
      </c>
      <c r="B7" s="28">
        <v>0</v>
      </c>
      <c r="C7" s="21">
        <v>0</v>
      </c>
      <c r="D7" s="2">
        <f aca="true" t="shared" si="4" ref="D7:AG7">C7*(1+$B$7)</f>
        <v>0</v>
      </c>
      <c r="E7" s="2">
        <f t="shared" si="4"/>
        <v>0</v>
      </c>
      <c r="F7" s="2">
        <f t="shared" si="4"/>
        <v>0</v>
      </c>
      <c r="G7" s="2">
        <f t="shared" si="4"/>
        <v>0</v>
      </c>
      <c r="H7" s="2">
        <f t="shared" si="4"/>
        <v>0</v>
      </c>
      <c r="I7" s="2">
        <f t="shared" si="4"/>
        <v>0</v>
      </c>
      <c r="J7" s="2">
        <f t="shared" si="4"/>
        <v>0</v>
      </c>
      <c r="K7" s="2">
        <f t="shared" si="4"/>
        <v>0</v>
      </c>
      <c r="L7" s="2">
        <f t="shared" si="4"/>
        <v>0</v>
      </c>
      <c r="M7" s="2">
        <f t="shared" si="4"/>
        <v>0</v>
      </c>
      <c r="N7" s="2">
        <f t="shared" si="4"/>
        <v>0</v>
      </c>
      <c r="O7" s="2">
        <f t="shared" si="4"/>
        <v>0</v>
      </c>
      <c r="P7" s="2">
        <f t="shared" si="4"/>
        <v>0</v>
      </c>
      <c r="Q7" s="2">
        <f t="shared" si="4"/>
        <v>0</v>
      </c>
      <c r="R7" s="2">
        <f t="shared" si="4"/>
        <v>0</v>
      </c>
      <c r="S7" s="2">
        <f t="shared" si="4"/>
        <v>0</v>
      </c>
      <c r="T7" s="2">
        <f t="shared" si="4"/>
        <v>0</v>
      </c>
      <c r="U7" s="2">
        <f t="shared" si="4"/>
        <v>0</v>
      </c>
      <c r="V7" s="2">
        <f t="shared" si="4"/>
        <v>0</v>
      </c>
      <c r="W7" s="2">
        <f t="shared" si="4"/>
        <v>0</v>
      </c>
      <c r="X7" s="2">
        <f t="shared" si="4"/>
        <v>0</v>
      </c>
      <c r="Y7" s="2">
        <f t="shared" si="4"/>
        <v>0</v>
      </c>
      <c r="Z7" s="2">
        <f t="shared" si="4"/>
        <v>0</v>
      </c>
      <c r="AA7" s="2">
        <f t="shared" si="4"/>
        <v>0</v>
      </c>
      <c r="AB7" s="2">
        <f t="shared" si="4"/>
        <v>0</v>
      </c>
      <c r="AC7" s="2">
        <f t="shared" si="4"/>
        <v>0</v>
      </c>
      <c r="AD7" s="2">
        <f t="shared" si="4"/>
        <v>0</v>
      </c>
      <c r="AE7" s="2">
        <f t="shared" si="4"/>
        <v>0</v>
      </c>
      <c r="AF7" s="2">
        <f t="shared" si="4"/>
        <v>0</v>
      </c>
      <c r="AG7" s="2">
        <f t="shared" si="4"/>
        <v>0</v>
      </c>
    </row>
    <row r="8" spans="1:33" ht="12.75">
      <c r="A8" s="1" t="s">
        <v>10</v>
      </c>
      <c r="B8" s="28">
        <v>0</v>
      </c>
      <c r="C8" s="21">
        <v>0</v>
      </c>
      <c r="D8" s="2">
        <f aca="true" t="shared" si="5" ref="D8:AG8">C8*(1+$B$8)</f>
        <v>0</v>
      </c>
      <c r="E8" s="2">
        <f t="shared" si="5"/>
        <v>0</v>
      </c>
      <c r="F8" s="2">
        <f t="shared" si="5"/>
        <v>0</v>
      </c>
      <c r="G8" s="2">
        <f t="shared" si="5"/>
        <v>0</v>
      </c>
      <c r="H8" s="2">
        <f t="shared" si="5"/>
        <v>0</v>
      </c>
      <c r="I8" s="2">
        <f t="shared" si="5"/>
        <v>0</v>
      </c>
      <c r="J8" s="2">
        <f t="shared" si="5"/>
        <v>0</v>
      </c>
      <c r="K8" s="2">
        <f t="shared" si="5"/>
        <v>0</v>
      </c>
      <c r="L8" s="2">
        <f t="shared" si="5"/>
        <v>0</v>
      </c>
      <c r="M8" s="2">
        <f t="shared" si="5"/>
        <v>0</v>
      </c>
      <c r="N8" s="2">
        <f t="shared" si="5"/>
        <v>0</v>
      </c>
      <c r="O8" s="2">
        <f t="shared" si="5"/>
        <v>0</v>
      </c>
      <c r="P8" s="2">
        <f t="shared" si="5"/>
        <v>0</v>
      </c>
      <c r="Q8" s="2">
        <f t="shared" si="5"/>
        <v>0</v>
      </c>
      <c r="R8" s="2">
        <f t="shared" si="5"/>
        <v>0</v>
      </c>
      <c r="S8" s="2">
        <f t="shared" si="5"/>
        <v>0</v>
      </c>
      <c r="T8" s="2">
        <f t="shared" si="5"/>
        <v>0</v>
      </c>
      <c r="U8" s="2">
        <f t="shared" si="5"/>
        <v>0</v>
      </c>
      <c r="V8" s="2">
        <f t="shared" si="5"/>
        <v>0</v>
      </c>
      <c r="W8" s="2">
        <f t="shared" si="5"/>
        <v>0</v>
      </c>
      <c r="X8" s="2">
        <f t="shared" si="5"/>
        <v>0</v>
      </c>
      <c r="Y8" s="2">
        <f t="shared" si="5"/>
        <v>0</v>
      </c>
      <c r="Z8" s="2">
        <f t="shared" si="5"/>
        <v>0</v>
      </c>
      <c r="AA8" s="2">
        <f t="shared" si="5"/>
        <v>0</v>
      </c>
      <c r="AB8" s="2">
        <f t="shared" si="5"/>
        <v>0</v>
      </c>
      <c r="AC8" s="2">
        <f t="shared" si="5"/>
        <v>0</v>
      </c>
      <c r="AD8" s="2">
        <f t="shared" si="5"/>
        <v>0</v>
      </c>
      <c r="AE8" s="2">
        <f t="shared" si="5"/>
        <v>0</v>
      </c>
      <c r="AF8" s="2">
        <f t="shared" si="5"/>
        <v>0</v>
      </c>
      <c r="AG8" s="2">
        <f t="shared" si="5"/>
        <v>0</v>
      </c>
    </row>
    <row r="9" spans="1:33" ht="12.75">
      <c r="A9" s="1" t="s">
        <v>11</v>
      </c>
      <c r="B9" s="28">
        <v>0</v>
      </c>
      <c r="C9" s="21">
        <v>0</v>
      </c>
      <c r="D9" s="2">
        <f aca="true" t="shared" si="6" ref="D9:AG9">C9*(1+$B$9)</f>
        <v>0</v>
      </c>
      <c r="E9" s="2">
        <f t="shared" si="6"/>
        <v>0</v>
      </c>
      <c r="F9" s="2">
        <f t="shared" si="6"/>
        <v>0</v>
      </c>
      <c r="G9" s="2">
        <f t="shared" si="6"/>
        <v>0</v>
      </c>
      <c r="H9" s="2">
        <f t="shared" si="6"/>
        <v>0</v>
      </c>
      <c r="I9" s="2">
        <f t="shared" si="6"/>
        <v>0</v>
      </c>
      <c r="J9" s="2">
        <f t="shared" si="6"/>
        <v>0</v>
      </c>
      <c r="K9" s="2">
        <f t="shared" si="6"/>
        <v>0</v>
      </c>
      <c r="L9" s="2">
        <f t="shared" si="6"/>
        <v>0</v>
      </c>
      <c r="M9" s="2">
        <f t="shared" si="6"/>
        <v>0</v>
      </c>
      <c r="N9" s="2">
        <f t="shared" si="6"/>
        <v>0</v>
      </c>
      <c r="O9" s="2">
        <f t="shared" si="6"/>
        <v>0</v>
      </c>
      <c r="P9" s="2">
        <f t="shared" si="6"/>
        <v>0</v>
      </c>
      <c r="Q9" s="2">
        <f t="shared" si="6"/>
        <v>0</v>
      </c>
      <c r="R9" s="2">
        <f t="shared" si="6"/>
        <v>0</v>
      </c>
      <c r="S9" s="2">
        <f t="shared" si="6"/>
        <v>0</v>
      </c>
      <c r="T9" s="2">
        <f t="shared" si="6"/>
        <v>0</v>
      </c>
      <c r="U9" s="2">
        <f t="shared" si="6"/>
        <v>0</v>
      </c>
      <c r="V9" s="2">
        <f t="shared" si="6"/>
        <v>0</v>
      </c>
      <c r="W9" s="2">
        <f t="shared" si="6"/>
        <v>0</v>
      </c>
      <c r="X9" s="2">
        <f t="shared" si="6"/>
        <v>0</v>
      </c>
      <c r="Y9" s="2">
        <f t="shared" si="6"/>
        <v>0</v>
      </c>
      <c r="Z9" s="2">
        <f t="shared" si="6"/>
        <v>0</v>
      </c>
      <c r="AA9" s="2">
        <f t="shared" si="6"/>
        <v>0</v>
      </c>
      <c r="AB9" s="2">
        <f t="shared" si="6"/>
        <v>0</v>
      </c>
      <c r="AC9" s="2">
        <f t="shared" si="6"/>
        <v>0</v>
      </c>
      <c r="AD9" s="2">
        <f t="shared" si="6"/>
        <v>0</v>
      </c>
      <c r="AE9" s="2">
        <f t="shared" si="6"/>
        <v>0</v>
      </c>
      <c r="AF9" s="2">
        <f t="shared" si="6"/>
        <v>0</v>
      </c>
      <c r="AG9" s="2">
        <f t="shared" si="6"/>
        <v>0</v>
      </c>
    </row>
    <row r="10" spans="1:33" ht="12.75">
      <c r="A10" s="1" t="s">
        <v>18</v>
      </c>
      <c r="B10" s="28">
        <v>0</v>
      </c>
      <c r="C10" s="21">
        <v>0</v>
      </c>
      <c r="D10" s="2">
        <f aca="true" t="shared" si="7" ref="D10:AG10">C10*(1+$B$10)</f>
        <v>0</v>
      </c>
      <c r="E10" s="2">
        <f t="shared" si="7"/>
        <v>0</v>
      </c>
      <c r="F10" s="2">
        <f t="shared" si="7"/>
        <v>0</v>
      </c>
      <c r="G10" s="2">
        <f t="shared" si="7"/>
        <v>0</v>
      </c>
      <c r="H10" s="2">
        <f t="shared" si="7"/>
        <v>0</v>
      </c>
      <c r="I10" s="2">
        <f t="shared" si="7"/>
        <v>0</v>
      </c>
      <c r="J10" s="2">
        <f t="shared" si="7"/>
        <v>0</v>
      </c>
      <c r="K10" s="2">
        <f t="shared" si="7"/>
        <v>0</v>
      </c>
      <c r="L10" s="2">
        <f t="shared" si="7"/>
        <v>0</v>
      </c>
      <c r="M10" s="2">
        <f t="shared" si="7"/>
        <v>0</v>
      </c>
      <c r="N10" s="2">
        <f t="shared" si="7"/>
        <v>0</v>
      </c>
      <c r="O10" s="2">
        <f t="shared" si="7"/>
        <v>0</v>
      </c>
      <c r="P10" s="2">
        <f t="shared" si="7"/>
        <v>0</v>
      </c>
      <c r="Q10" s="2">
        <f t="shared" si="7"/>
        <v>0</v>
      </c>
      <c r="R10" s="2">
        <f t="shared" si="7"/>
        <v>0</v>
      </c>
      <c r="S10" s="2">
        <f t="shared" si="7"/>
        <v>0</v>
      </c>
      <c r="T10" s="2">
        <f t="shared" si="7"/>
        <v>0</v>
      </c>
      <c r="U10" s="2">
        <f t="shared" si="7"/>
        <v>0</v>
      </c>
      <c r="V10" s="2">
        <f t="shared" si="7"/>
        <v>0</v>
      </c>
      <c r="W10" s="2">
        <f t="shared" si="7"/>
        <v>0</v>
      </c>
      <c r="X10" s="2">
        <f t="shared" si="7"/>
        <v>0</v>
      </c>
      <c r="Y10" s="2">
        <f t="shared" si="7"/>
        <v>0</v>
      </c>
      <c r="Z10" s="2">
        <f t="shared" si="7"/>
        <v>0</v>
      </c>
      <c r="AA10" s="2">
        <f t="shared" si="7"/>
        <v>0</v>
      </c>
      <c r="AB10" s="2">
        <f t="shared" si="7"/>
        <v>0</v>
      </c>
      <c r="AC10" s="2">
        <f t="shared" si="7"/>
        <v>0</v>
      </c>
      <c r="AD10" s="2">
        <f t="shared" si="7"/>
        <v>0</v>
      </c>
      <c r="AE10" s="2">
        <f t="shared" si="7"/>
        <v>0</v>
      </c>
      <c r="AF10" s="2">
        <f t="shared" si="7"/>
        <v>0</v>
      </c>
      <c r="AG10" s="2">
        <f t="shared" si="7"/>
        <v>0</v>
      </c>
    </row>
    <row r="11" spans="1:33" ht="12.75">
      <c r="A11" s="1" t="s">
        <v>15</v>
      </c>
      <c r="B11" s="28">
        <v>0</v>
      </c>
      <c r="C11" s="21">
        <v>0</v>
      </c>
      <c r="D11" s="2">
        <f aca="true" t="shared" si="8" ref="D11:AG11">C11*(1+$B$10)</f>
        <v>0</v>
      </c>
      <c r="E11" s="2">
        <f t="shared" si="8"/>
        <v>0</v>
      </c>
      <c r="F11" s="2">
        <f t="shared" si="8"/>
        <v>0</v>
      </c>
      <c r="G11" s="2">
        <f t="shared" si="8"/>
        <v>0</v>
      </c>
      <c r="H11" s="2">
        <f t="shared" si="8"/>
        <v>0</v>
      </c>
      <c r="I11" s="2">
        <f t="shared" si="8"/>
        <v>0</v>
      </c>
      <c r="J11" s="2">
        <f t="shared" si="8"/>
        <v>0</v>
      </c>
      <c r="K11" s="2">
        <f t="shared" si="8"/>
        <v>0</v>
      </c>
      <c r="L11" s="2">
        <f t="shared" si="8"/>
        <v>0</v>
      </c>
      <c r="M11" s="2">
        <f t="shared" si="8"/>
        <v>0</v>
      </c>
      <c r="N11" s="2">
        <f t="shared" si="8"/>
        <v>0</v>
      </c>
      <c r="O11" s="2">
        <f t="shared" si="8"/>
        <v>0</v>
      </c>
      <c r="P11" s="2">
        <f t="shared" si="8"/>
        <v>0</v>
      </c>
      <c r="Q11" s="2">
        <f t="shared" si="8"/>
        <v>0</v>
      </c>
      <c r="R11" s="2">
        <f t="shared" si="8"/>
        <v>0</v>
      </c>
      <c r="S11" s="2">
        <f t="shared" si="8"/>
        <v>0</v>
      </c>
      <c r="T11" s="2">
        <f t="shared" si="8"/>
        <v>0</v>
      </c>
      <c r="U11" s="2">
        <f t="shared" si="8"/>
        <v>0</v>
      </c>
      <c r="V11" s="2">
        <f t="shared" si="8"/>
        <v>0</v>
      </c>
      <c r="W11" s="2">
        <f t="shared" si="8"/>
        <v>0</v>
      </c>
      <c r="X11" s="2">
        <f t="shared" si="8"/>
        <v>0</v>
      </c>
      <c r="Y11" s="2">
        <f t="shared" si="8"/>
        <v>0</v>
      </c>
      <c r="Z11" s="2">
        <f t="shared" si="8"/>
        <v>0</v>
      </c>
      <c r="AA11" s="2">
        <f t="shared" si="8"/>
        <v>0</v>
      </c>
      <c r="AB11" s="2">
        <f t="shared" si="8"/>
        <v>0</v>
      </c>
      <c r="AC11" s="2">
        <f t="shared" si="8"/>
        <v>0</v>
      </c>
      <c r="AD11" s="2">
        <f t="shared" si="8"/>
        <v>0</v>
      </c>
      <c r="AE11" s="2">
        <f t="shared" si="8"/>
        <v>0</v>
      </c>
      <c r="AF11" s="2">
        <f t="shared" si="8"/>
        <v>0</v>
      </c>
      <c r="AG11" s="2">
        <f t="shared" si="8"/>
        <v>0</v>
      </c>
    </row>
    <row r="12" spans="1:33" ht="12.75">
      <c r="A12" s="1" t="s">
        <v>16</v>
      </c>
      <c r="B12" s="28">
        <v>0</v>
      </c>
      <c r="C12" s="21">
        <v>0</v>
      </c>
      <c r="D12" s="2">
        <f aca="true" t="shared" si="9" ref="D12:AG12">C12*(1+$B$10)</f>
        <v>0</v>
      </c>
      <c r="E12" s="2">
        <f t="shared" si="9"/>
        <v>0</v>
      </c>
      <c r="F12" s="2">
        <f t="shared" si="9"/>
        <v>0</v>
      </c>
      <c r="G12" s="2">
        <f t="shared" si="9"/>
        <v>0</v>
      </c>
      <c r="H12" s="2">
        <f t="shared" si="9"/>
        <v>0</v>
      </c>
      <c r="I12" s="2">
        <f t="shared" si="9"/>
        <v>0</v>
      </c>
      <c r="J12" s="2">
        <f t="shared" si="9"/>
        <v>0</v>
      </c>
      <c r="K12" s="2">
        <f t="shared" si="9"/>
        <v>0</v>
      </c>
      <c r="L12" s="2">
        <f t="shared" si="9"/>
        <v>0</v>
      </c>
      <c r="M12" s="2">
        <f t="shared" si="9"/>
        <v>0</v>
      </c>
      <c r="N12" s="2">
        <f t="shared" si="9"/>
        <v>0</v>
      </c>
      <c r="O12" s="2">
        <f t="shared" si="9"/>
        <v>0</v>
      </c>
      <c r="P12" s="2">
        <f t="shared" si="9"/>
        <v>0</v>
      </c>
      <c r="Q12" s="2">
        <f t="shared" si="9"/>
        <v>0</v>
      </c>
      <c r="R12" s="2">
        <f t="shared" si="9"/>
        <v>0</v>
      </c>
      <c r="S12" s="2">
        <f t="shared" si="9"/>
        <v>0</v>
      </c>
      <c r="T12" s="2">
        <f t="shared" si="9"/>
        <v>0</v>
      </c>
      <c r="U12" s="2">
        <f t="shared" si="9"/>
        <v>0</v>
      </c>
      <c r="V12" s="2">
        <f t="shared" si="9"/>
        <v>0</v>
      </c>
      <c r="W12" s="2">
        <f t="shared" si="9"/>
        <v>0</v>
      </c>
      <c r="X12" s="2">
        <f t="shared" si="9"/>
        <v>0</v>
      </c>
      <c r="Y12" s="2">
        <f t="shared" si="9"/>
        <v>0</v>
      </c>
      <c r="Z12" s="2">
        <f t="shared" si="9"/>
        <v>0</v>
      </c>
      <c r="AA12" s="2">
        <f t="shared" si="9"/>
        <v>0</v>
      </c>
      <c r="AB12" s="2">
        <f t="shared" si="9"/>
        <v>0</v>
      </c>
      <c r="AC12" s="2">
        <f t="shared" si="9"/>
        <v>0</v>
      </c>
      <c r="AD12" s="2">
        <f t="shared" si="9"/>
        <v>0</v>
      </c>
      <c r="AE12" s="2">
        <f t="shared" si="9"/>
        <v>0</v>
      </c>
      <c r="AF12" s="2">
        <f t="shared" si="9"/>
        <v>0</v>
      </c>
      <c r="AG12" s="2">
        <f t="shared" si="9"/>
        <v>0</v>
      </c>
    </row>
    <row r="13" spans="1:33" ht="12.75">
      <c r="A13" s="1" t="s">
        <v>17</v>
      </c>
      <c r="B13" s="28">
        <v>0</v>
      </c>
      <c r="C13" s="21">
        <v>0</v>
      </c>
      <c r="D13" s="2">
        <f aca="true" t="shared" si="10" ref="D13:AG13">C13*(1+$B$10)</f>
        <v>0</v>
      </c>
      <c r="E13" s="2">
        <f t="shared" si="10"/>
        <v>0</v>
      </c>
      <c r="F13" s="2">
        <f t="shared" si="10"/>
        <v>0</v>
      </c>
      <c r="G13" s="2">
        <f t="shared" si="10"/>
        <v>0</v>
      </c>
      <c r="H13" s="2">
        <f t="shared" si="10"/>
        <v>0</v>
      </c>
      <c r="I13" s="2">
        <f t="shared" si="10"/>
        <v>0</v>
      </c>
      <c r="J13" s="2">
        <f t="shared" si="10"/>
        <v>0</v>
      </c>
      <c r="K13" s="2">
        <f t="shared" si="10"/>
        <v>0</v>
      </c>
      <c r="L13" s="2">
        <f t="shared" si="10"/>
        <v>0</v>
      </c>
      <c r="M13" s="2">
        <f t="shared" si="10"/>
        <v>0</v>
      </c>
      <c r="N13" s="2">
        <f t="shared" si="10"/>
        <v>0</v>
      </c>
      <c r="O13" s="2">
        <f t="shared" si="10"/>
        <v>0</v>
      </c>
      <c r="P13" s="2">
        <f t="shared" si="10"/>
        <v>0</v>
      </c>
      <c r="Q13" s="2">
        <f t="shared" si="10"/>
        <v>0</v>
      </c>
      <c r="R13" s="2">
        <f t="shared" si="10"/>
        <v>0</v>
      </c>
      <c r="S13" s="2">
        <f t="shared" si="10"/>
        <v>0</v>
      </c>
      <c r="T13" s="2">
        <f t="shared" si="10"/>
        <v>0</v>
      </c>
      <c r="U13" s="2">
        <f t="shared" si="10"/>
        <v>0</v>
      </c>
      <c r="V13" s="2">
        <f t="shared" si="10"/>
        <v>0</v>
      </c>
      <c r="W13" s="2">
        <f t="shared" si="10"/>
        <v>0</v>
      </c>
      <c r="X13" s="2">
        <f t="shared" si="10"/>
        <v>0</v>
      </c>
      <c r="Y13" s="2">
        <f t="shared" si="10"/>
        <v>0</v>
      </c>
      <c r="Z13" s="2">
        <f t="shared" si="10"/>
        <v>0</v>
      </c>
      <c r="AA13" s="2">
        <f t="shared" si="10"/>
        <v>0</v>
      </c>
      <c r="AB13" s="2">
        <f t="shared" si="10"/>
        <v>0</v>
      </c>
      <c r="AC13" s="2">
        <f t="shared" si="10"/>
        <v>0</v>
      </c>
      <c r="AD13" s="2">
        <f t="shared" si="10"/>
        <v>0</v>
      </c>
      <c r="AE13" s="2">
        <f t="shared" si="10"/>
        <v>0</v>
      </c>
      <c r="AF13" s="2">
        <f t="shared" si="10"/>
        <v>0</v>
      </c>
      <c r="AG13" s="2">
        <f t="shared" si="10"/>
        <v>0</v>
      </c>
    </row>
    <row r="14" spans="1:33" ht="51" customHeight="1">
      <c r="A14" s="1" t="s">
        <v>20</v>
      </c>
      <c r="B14" s="28">
        <v>0.06</v>
      </c>
      <c r="C14" s="2" t="s">
        <v>28</v>
      </c>
      <c r="D14" s="21">
        <v>5000</v>
      </c>
      <c r="E14" s="2">
        <f>D14*(1+$B$14)</f>
        <v>5300</v>
      </c>
      <c r="F14" s="2">
        <f aca="true" t="shared" si="11" ref="F14:AG14">E14*(1+$B$14)</f>
        <v>5618</v>
      </c>
      <c r="G14" s="2">
        <f t="shared" si="11"/>
        <v>5955.08</v>
      </c>
      <c r="H14" s="2">
        <f t="shared" si="11"/>
        <v>6312.3848</v>
      </c>
      <c r="I14" s="2">
        <f t="shared" si="11"/>
        <v>6691.127888</v>
      </c>
      <c r="J14" s="2">
        <f t="shared" si="11"/>
        <v>7092.595561280001</v>
      </c>
      <c r="K14" s="2">
        <f t="shared" si="11"/>
        <v>7518.151294956801</v>
      </c>
      <c r="L14" s="2">
        <f t="shared" si="11"/>
        <v>7969.24037265421</v>
      </c>
      <c r="M14" s="2">
        <f t="shared" si="11"/>
        <v>8447.394795013462</v>
      </c>
      <c r="N14" s="2">
        <f t="shared" si="11"/>
        <v>8954.23848271427</v>
      </c>
      <c r="O14" s="2">
        <f t="shared" si="11"/>
        <v>9491.492791677127</v>
      </c>
      <c r="P14" s="2">
        <f t="shared" si="11"/>
        <v>10060.982359177755</v>
      </c>
      <c r="Q14" s="2">
        <f t="shared" si="11"/>
        <v>10664.64130072842</v>
      </c>
      <c r="R14" s="2">
        <f t="shared" si="11"/>
        <v>11304.519778772126</v>
      </c>
      <c r="S14" s="2">
        <f t="shared" si="11"/>
        <v>11982.790965498454</v>
      </c>
      <c r="T14" s="2">
        <f t="shared" si="11"/>
        <v>12701.758423428362</v>
      </c>
      <c r="U14" s="2">
        <f t="shared" si="11"/>
        <v>13463.863928834066</v>
      </c>
      <c r="V14" s="2">
        <f t="shared" si="11"/>
        <v>14271.69576456411</v>
      </c>
      <c r="W14" s="2">
        <f t="shared" si="11"/>
        <v>15127.997510437957</v>
      </c>
      <c r="X14" s="2">
        <f t="shared" si="11"/>
        <v>16035.677361064236</v>
      </c>
      <c r="Y14" s="2">
        <f t="shared" si="11"/>
        <v>16997.81800272809</v>
      </c>
      <c r="Z14" s="2">
        <f t="shared" si="11"/>
        <v>18017.687082891778</v>
      </c>
      <c r="AA14" s="2">
        <f t="shared" si="11"/>
        <v>19098.748307865284</v>
      </c>
      <c r="AB14" s="2">
        <f t="shared" si="11"/>
        <v>20244.673206337204</v>
      </c>
      <c r="AC14" s="2">
        <f t="shared" si="11"/>
        <v>21459.353598717436</v>
      </c>
      <c r="AD14" s="2">
        <f t="shared" si="11"/>
        <v>22746.914814640484</v>
      </c>
      <c r="AE14" s="2">
        <f t="shared" si="11"/>
        <v>24111.729703518915</v>
      </c>
      <c r="AF14" s="2">
        <f t="shared" si="11"/>
        <v>25558.433485730053</v>
      </c>
      <c r="AG14" s="2">
        <f t="shared" si="11"/>
        <v>27091.93949487386</v>
      </c>
    </row>
    <row r="15" spans="1:33" s="6" customFormat="1" ht="18" customHeight="1" thickBot="1">
      <c r="A15" s="39" t="s">
        <v>3</v>
      </c>
      <c r="B15" s="39"/>
      <c r="C15" s="5">
        <f aca="true" t="shared" si="12" ref="C15:AG15">SUM(C4:C14)</f>
        <v>300000</v>
      </c>
      <c r="D15" s="5">
        <f t="shared" si="12"/>
        <v>335000</v>
      </c>
      <c r="E15" s="5">
        <f t="shared" si="12"/>
        <v>368300.00000000006</v>
      </c>
      <c r="F15" s="5">
        <f t="shared" si="12"/>
        <v>404918.0000000001</v>
      </c>
      <c r="G15" s="5">
        <f t="shared" si="12"/>
        <v>445185.0800000002</v>
      </c>
      <c r="H15" s="5">
        <f t="shared" si="12"/>
        <v>489465.38480000023</v>
      </c>
      <c r="I15" s="5">
        <f t="shared" si="12"/>
        <v>538159.4278880003</v>
      </c>
      <c r="J15" s="5">
        <f t="shared" si="12"/>
        <v>591707.7255612804</v>
      </c>
      <c r="K15" s="5">
        <f t="shared" si="12"/>
        <v>650594.7942949572</v>
      </c>
      <c r="L15" s="5">
        <f t="shared" si="12"/>
        <v>715353.5476726546</v>
      </c>
      <c r="M15" s="5">
        <f t="shared" si="12"/>
        <v>786570.1328250141</v>
      </c>
      <c r="N15" s="5">
        <f t="shared" si="12"/>
        <v>864889.250315715</v>
      </c>
      <c r="O15" s="5">
        <f t="shared" si="12"/>
        <v>951020.005807978</v>
      </c>
      <c r="P15" s="5">
        <f t="shared" si="12"/>
        <v>1045742.3466771088</v>
      </c>
      <c r="Q15" s="5">
        <f t="shared" si="12"/>
        <v>1149914.1420504525</v>
      </c>
      <c r="R15" s="5">
        <f t="shared" si="12"/>
        <v>1264478.9706034688</v>
      </c>
      <c r="S15" s="5">
        <f t="shared" si="12"/>
        <v>1390474.686872665</v>
      </c>
      <c r="T15" s="5">
        <f t="shared" si="12"/>
        <v>1529042.8439213117</v>
      </c>
      <c r="U15" s="5">
        <f t="shared" si="12"/>
        <v>1681439.0579765057</v>
      </c>
      <c r="V15" s="5">
        <f t="shared" si="12"/>
        <v>1849044.4092170033</v>
      </c>
      <c r="W15" s="5">
        <f t="shared" si="12"/>
        <v>2033377.982308121</v>
      </c>
      <c r="X15" s="5">
        <f t="shared" si="12"/>
        <v>2236110.660638516</v>
      </c>
      <c r="Y15" s="5">
        <f t="shared" si="12"/>
        <v>2459080.2996079256</v>
      </c>
      <c r="Z15" s="5">
        <f t="shared" si="12"/>
        <v>2704308.416848609</v>
      </c>
      <c r="AA15" s="5">
        <f t="shared" si="12"/>
        <v>2974018.5510501545</v>
      </c>
      <c r="AB15" s="5">
        <f t="shared" si="12"/>
        <v>3270656.456222856</v>
      </c>
      <c r="AC15" s="5">
        <f t="shared" si="12"/>
        <v>3596912.3149168883</v>
      </c>
      <c r="AD15" s="5">
        <f t="shared" si="12"/>
        <v>3955745.172264628</v>
      </c>
      <c r="AE15" s="5">
        <f t="shared" si="12"/>
        <v>4350409.8128985055</v>
      </c>
      <c r="AF15" s="5">
        <f t="shared" si="12"/>
        <v>4784486.325000215</v>
      </c>
      <c r="AG15" s="5">
        <f t="shared" si="12"/>
        <v>5261912.620160808</v>
      </c>
    </row>
    <row r="16" spans="1:33" s="24" customFormat="1" ht="33.75" customHeight="1" thickBot="1">
      <c r="A16" s="36" t="s">
        <v>25</v>
      </c>
      <c r="B16" s="37"/>
      <c r="C16" s="37"/>
      <c r="D16" s="37"/>
      <c r="E16" s="37"/>
      <c r="F16" s="37"/>
      <c r="G16" s="37"/>
      <c r="H16" s="37"/>
      <c r="I16" s="37"/>
      <c r="J16" s="37"/>
      <c r="K16" s="38"/>
      <c r="L16" s="23"/>
      <c r="M16" s="23"/>
      <c r="N16" s="23"/>
      <c r="O16" s="23"/>
      <c r="P16" s="23"/>
      <c r="Q16" s="23"/>
      <c r="R16" s="23"/>
      <c r="S16" s="23"/>
      <c r="T16" s="23"/>
      <c r="U16" s="23"/>
      <c r="V16" s="23"/>
      <c r="W16" s="23"/>
      <c r="X16" s="23"/>
      <c r="Y16" s="23"/>
      <c r="Z16" s="23"/>
      <c r="AA16" s="23"/>
      <c r="AB16" s="23"/>
      <c r="AC16" s="23"/>
      <c r="AD16" s="23"/>
      <c r="AE16" s="23"/>
      <c r="AF16" s="23"/>
      <c r="AG16" s="23"/>
    </row>
    <row r="17" spans="1:33" s="12" customFormat="1" ht="27" customHeight="1" thickBot="1">
      <c r="A17" s="25" t="s">
        <v>4</v>
      </c>
      <c r="B17" s="12" t="s">
        <v>5</v>
      </c>
      <c r="C17" s="12" t="s">
        <v>1</v>
      </c>
      <c r="D17" s="12">
        <f>D3</f>
        <v>2009</v>
      </c>
      <c r="E17" s="12">
        <f aca="true" t="shared" si="13" ref="E17:AG17">D17+1</f>
        <v>2010</v>
      </c>
      <c r="F17" s="12">
        <f t="shared" si="13"/>
        <v>2011</v>
      </c>
      <c r="G17" s="12">
        <f t="shared" si="13"/>
        <v>2012</v>
      </c>
      <c r="H17" s="12">
        <f t="shared" si="13"/>
        <v>2013</v>
      </c>
      <c r="I17" s="12">
        <f t="shared" si="13"/>
        <v>2014</v>
      </c>
      <c r="J17" s="12">
        <f t="shared" si="13"/>
        <v>2015</v>
      </c>
      <c r="K17" s="12">
        <f t="shared" si="13"/>
        <v>2016</v>
      </c>
      <c r="L17" s="12">
        <f t="shared" si="13"/>
        <v>2017</v>
      </c>
      <c r="M17" s="12">
        <f t="shared" si="13"/>
        <v>2018</v>
      </c>
      <c r="N17" s="12">
        <f t="shared" si="13"/>
        <v>2019</v>
      </c>
      <c r="O17" s="12">
        <f t="shared" si="13"/>
        <v>2020</v>
      </c>
      <c r="P17" s="12">
        <f t="shared" si="13"/>
        <v>2021</v>
      </c>
      <c r="Q17" s="12">
        <f t="shared" si="13"/>
        <v>2022</v>
      </c>
      <c r="R17" s="12">
        <f t="shared" si="13"/>
        <v>2023</v>
      </c>
      <c r="S17" s="12">
        <f t="shared" si="13"/>
        <v>2024</v>
      </c>
      <c r="T17" s="12">
        <f t="shared" si="13"/>
        <v>2025</v>
      </c>
      <c r="U17" s="12">
        <f t="shared" si="13"/>
        <v>2026</v>
      </c>
      <c r="V17" s="12">
        <f t="shared" si="13"/>
        <v>2027</v>
      </c>
      <c r="W17" s="12">
        <f t="shared" si="13"/>
        <v>2028</v>
      </c>
      <c r="X17" s="12">
        <f t="shared" si="13"/>
        <v>2029</v>
      </c>
      <c r="Y17" s="12">
        <f t="shared" si="13"/>
        <v>2030</v>
      </c>
      <c r="Z17" s="12">
        <f t="shared" si="13"/>
        <v>2031</v>
      </c>
      <c r="AA17" s="12">
        <f t="shared" si="13"/>
        <v>2032</v>
      </c>
      <c r="AB17" s="12">
        <f t="shared" si="13"/>
        <v>2033</v>
      </c>
      <c r="AC17" s="12">
        <f t="shared" si="13"/>
        <v>2034</v>
      </c>
      <c r="AD17" s="12">
        <f t="shared" si="13"/>
        <v>2035</v>
      </c>
      <c r="AE17" s="12">
        <f t="shared" si="13"/>
        <v>2036</v>
      </c>
      <c r="AF17" s="12">
        <f t="shared" si="13"/>
        <v>2037</v>
      </c>
      <c r="AG17" s="12">
        <f t="shared" si="13"/>
        <v>2038</v>
      </c>
    </row>
    <row r="18" spans="1:33" ht="18" customHeight="1">
      <c r="A18" s="1" t="s">
        <v>12</v>
      </c>
      <c r="B18" s="28">
        <v>0.2</v>
      </c>
      <c r="C18" s="21">
        <v>200000</v>
      </c>
      <c r="D18" s="2">
        <f aca="true" t="shared" si="14" ref="D18:AB18">C18-(D35*$C$18)</f>
        <v>198000</v>
      </c>
      <c r="E18" s="2">
        <f t="shared" si="14"/>
        <v>195500</v>
      </c>
      <c r="F18" s="2">
        <f t="shared" si="14"/>
        <v>192500</v>
      </c>
      <c r="G18" s="2">
        <f t="shared" si="14"/>
        <v>189000</v>
      </c>
      <c r="H18" s="2">
        <f t="shared" si="14"/>
        <v>185000</v>
      </c>
      <c r="I18" s="2">
        <f t="shared" si="14"/>
        <v>180500</v>
      </c>
      <c r="J18" s="2">
        <f t="shared" si="14"/>
        <v>175500</v>
      </c>
      <c r="K18" s="2">
        <f t="shared" si="14"/>
        <v>170000</v>
      </c>
      <c r="L18" s="2">
        <f t="shared" si="14"/>
        <v>164000</v>
      </c>
      <c r="M18" s="2">
        <f t="shared" si="14"/>
        <v>157500</v>
      </c>
      <c r="N18" s="2">
        <f t="shared" si="14"/>
        <v>150500</v>
      </c>
      <c r="O18" s="2">
        <f t="shared" si="14"/>
        <v>143000</v>
      </c>
      <c r="P18" s="2">
        <f t="shared" si="14"/>
        <v>135000</v>
      </c>
      <c r="Q18" s="2">
        <f t="shared" si="14"/>
        <v>126500</v>
      </c>
      <c r="R18" s="2">
        <f t="shared" si="14"/>
        <v>117500</v>
      </c>
      <c r="S18" s="2">
        <f t="shared" si="14"/>
        <v>108000</v>
      </c>
      <c r="T18" s="2">
        <f t="shared" si="14"/>
        <v>98000</v>
      </c>
      <c r="U18" s="2">
        <f t="shared" si="14"/>
        <v>87500</v>
      </c>
      <c r="V18" s="2">
        <f t="shared" si="14"/>
        <v>76500</v>
      </c>
      <c r="W18" s="2">
        <f t="shared" si="14"/>
        <v>65000</v>
      </c>
      <c r="X18" s="2">
        <f t="shared" si="14"/>
        <v>53000</v>
      </c>
      <c r="Y18" s="2">
        <f t="shared" si="14"/>
        <v>40500</v>
      </c>
      <c r="Z18" s="2">
        <f t="shared" si="14"/>
        <v>27499.999999999996</v>
      </c>
      <c r="AA18" s="2">
        <f t="shared" si="14"/>
        <v>13999.999999999993</v>
      </c>
      <c r="AB18" s="2">
        <f t="shared" si="14"/>
        <v>0</v>
      </c>
      <c r="AC18" s="2">
        <v>0</v>
      </c>
      <c r="AD18" s="2">
        <v>0</v>
      </c>
      <c r="AE18" s="2">
        <v>0</v>
      </c>
      <c r="AF18" s="2">
        <v>0</v>
      </c>
      <c r="AG18" s="2">
        <v>0</v>
      </c>
    </row>
    <row r="19" spans="1:33" ht="30.75" customHeight="1">
      <c r="A19" s="1" t="s">
        <v>22</v>
      </c>
      <c r="B19" s="28">
        <v>-0.1</v>
      </c>
      <c r="C19" s="21">
        <v>0</v>
      </c>
      <c r="D19" s="2">
        <f aca="true" t="shared" si="15" ref="D19:J19">C19*(1+$B$19)</f>
        <v>0</v>
      </c>
      <c r="E19" s="2">
        <f t="shared" si="15"/>
        <v>0</v>
      </c>
      <c r="F19" s="2">
        <f t="shared" si="15"/>
        <v>0</v>
      </c>
      <c r="G19" s="2">
        <f t="shared" si="15"/>
        <v>0</v>
      </c>
      <c r="H19" s="2">
        <f t="shared" si="15"/>
        <v>0</v>
      </c>
      <c r="I19" s="2">
        <f t="shared" si="15"/>
        <v>0</v>
      </c>
      <c r="J19" s="2">
        <f t="shared" si="15"/>
        <v>0</v>
      </c>
      <c r="K19" s="2">
        <f aca="true" t="shared" si="16" ref="K19:AG19">J19*(1+$B$19)</f>
        <v>0</v>
      </c>
      <c r="L19" s="2">
        <f t="shared" si="16"/>
        <v>0</v>
      </c>
      <c r="M19" s="2">
        <f t="shared" si="16"/>
        <v>0</v>
      </c>
      <c r="N19" s="2">
        <f t="shared" si="16"/>
        <v>0</v>
      </c>
      <c r="O19" s="2">
        <f t="shared" si="16"/>
        <v>0</v>
      </c>
      <c r="P19" s="2">
        <f t="shared" si="16"/>
        <v>0</v>
      </c>
      <c r="Q19" s="2">
        <f t="shared" si="16"/>
        <v>0</v>
      </c>
      <c r="R19" s="2">
        <f t="shared" si="16"/>
        <v>0</v>
      </c>
      <c r="S19" s="2">
        <f t="shared" si="16"/>
        <v>0</v>
      </c>
      <c r="T19" s="2">
        <f t="shared" si="16"/>
        <v>0</v>
      </c>
      <c r="U19" s="2">
        <f t="shared" si="16"/>
        <v>0</v>
      </c>
      <c r="V19" s="2">
        <f t="shared" si="16"/>
        <v>0</v>
      </c>
      <c r="W19" s="2">
        <f t="shared" si="16"/>
        <v>0</v>
      </c>
      <c r="X19" s="2">
        <f t="shared" si="16"/>
        <v>0</v>
      </c>
      <c r="Y19" s="2">
        <f t="shared" si="16"/>
        <v>0</v>
      </c>
      <c r="Z19" s="2">
        <f t="shared" si="16"/>
        <v>0</v>
      </c>
      <c r="AA19" s="2">
        <f t="shared" si="16"/>
        <v>0</v>
      </c>
      <c r="AB19" s="2">
        <f t="shared" si="16"/>
        <v>0</v>
      </c>
      <c r="AC19" s="2">
        <f t="shared" si="16"/>
        <v>0</v>
      </c>
      <c r="AD19" s="2">
        <f t="shared" si="16"/>
        <v>0</v>
      </c>
      <c r="AE19" s="2">
        <f t="shared" si="16"/>
        <v>0</v>
      </c>
      <c r="AF19" s="2">
        <f t="shared" si="16"/>
        <v>0</v>
      </c>
      <c r="AG19" s="2">
        <f t="shared" si="16"/>
        <v>0</v>
      </c>
    </row>
    <row r="20" spans="1:33" ht="18" customHeight="1">
      <c r="A20" s="1" t="s">
        <v>21</v>
      </c>
      <c r="B20" s="28">
        <v>-0.1</v>
      </c>
      <c r="C20" s="21">
        <v>0</v>
      </c>
      <c r="D20" s="2">
        <f>C20*(1+$B$20)</f>
        <v>0</v>
      </c>
      <c r="E20" s="2">
        <f>D20*(1+$B$20)</f>
        <v>0</v>
      </c>
      <c r="F20" s="2">
        <f>E20*(1+$B$20)</f>
        <v>0</v>
      </c>
      <c r="G20" s="2">
        <f>F20*(1+$B$20)</f>
        <v>0</v>
      </c>
      <c r="H20" s="2">
        <f aca="true" t="shared" si="17" ref="H20:AG20">G20*(1+$B$20)</f>
        <v>0</v>
      </c>
      <c r="I20" s="2">
        <f t="shared" si="17"/>
        <v>0</v>
      </c>
      <c r="J20" s="2">
        <f t="shared" si="17"/>
        <v>0</v>
      </c>
      <c r="K20" s="2">
        <f t="shared" si="17"/>
        <v>0</v>
      </c>
      <c r="L20" s="2">
        <f t="shared" si="17"/>
        <v>0</v>
      </c>
      <c r="M20" s="2">
        <f t="shared" si="17"/>
        <v>0</v>
      </c>
      <c r="N20" s="2">
        <f t="shared" si="17"/>
        <v>0</v>
      </c>
      <c r="O20" s="2">
        <f t="shared" si="17"/>
        <v>0</v>
      </c>
      <c r="P20" s="2">
        <f t="shared" si="17"/>
        <v>0</v>
      </c>
      <c r="Q20" s="2">
        <f t="shared" si="17"/>
        <v>0</v>
      </c>
      <c r="R20" s="2">
        <f t="shared" si="17"/>
        <v>0</v>
      </c>
      <c r="S20" s="2">
        <f t="shared" si="17"/>
        <v>0</v>
      </c>
      <c r="T20" s="2">
        <f t="shared" si="17"/>
        <v>0</v>
      </c>
      <c r="U20" s="2">
        <f t="shared" si="17"/>
        <v>0</v>
      </c>
      <c r="V20" s="2">
        <f t="shared" si="17"/>
        <v>0</v>
      </c>
      <c r="W20" s="2">
        <f t="shared" si="17"/>
        <v>0</v>
      </c>
      <c r="X20" s="2">
        <f t="shared" si="17"/>
        <v>0</v>
      </c>
      <c r="Y20" s="2">
        <f t="shared" si="17"/>
        <v>0</v>
      </c>
      <c r="Z20" s="2">
        <f t="shared" si="17"/>
        <v>0</v>
      </c>
      <c r="AA20" s="2">
        <f t="shared" si="17"/>
        <v>0</v>
      </c>
      <c r="AB20" s="2">
        <f t="shared" si="17"/>
        <v>0</v>
      </c>
      <c r="AC20" s="2">
        <f t="shared" si="17"/>
        <v>0</v>
      </c>
      <c r="AD20" s="2">
        <f t="shared" si="17"/>
        <v>0</v>
      </c>
      <c r="AE20" s="2">
        <f t="shared" si="17"/>
        <v>0</v>
      </c>
      <c r="AF20" s="2">
        <f t="shared" si="17"/>
        <v>0</v>
      </c>
      <c r="AG20" s="2">
        <f t="shared" si="17"/>
        <v>0</v>
      </c>
    </row>
    <row r="21" spans="1:33" ht="18" customHeight="1">
      <c r="A21" s="1" t="s">
        <v>21</v>
      </c>
      <c r="B21" s="28">
        <v>-0.1</v>
      </c>
      <c r="C21" s="21">
        <v>0</v>
      </c>
      <c r="D21" s="2">
        <f>C21*(1+$B$21)</f>
        <v>0</v>
      </c>
      <c r="E21" s="2">
        <f aca="true" t="shared" si="18" ref="E21:AG21">D21*(1+$B$21)</f>
        <v>0</v>
      </c>
      <c r="F21" s="2">
        <f t="shared" si="18"/>
        <v>0</v>
      </c>
      <c r="G21" s="2">
        <f t="shared" si="18"/>
        <v>0</v>
      </c>
      <c r="H21" s="2">
        <f t="shared" si="18"/>
        <v>0</v>
      </c>
      <c r="I21" s="2">
        <f t="shared" si="18"/>
        <v>0</v>
      </c>
      <c r="J21" s="2">
        <f t="shared" si="18"/>
        <v>0</v>
      </c>
      <c r="K21" s="2">
        <f t="shared" si="18"/>
        <v>0</v>
      </c>
      <c r="L21" s="2">
        <f t="shared" si="18"/>
        <v>0</v>
      </c>
      <c r="M21" s="2">
        <f t="shared" si="18"/>
        <v>0</v>
      </c>
      <c r="N21" s="2">
        <f t="shared" si="18"/>
        <v>0</v>
      </c>
      <c r="O21" s="2">
        <f t="shared" si="18"/>
        <v>0</v>
      </c>
      <c r="P21" s="2">
        <f t="shared" si="18"/>
        <v>0</v>
      </c>
      <c r="Q21" s="2">
        <f t="shared" si="18"/>
        <v>0</v>
      </c>
      <c r="R21" s="2">
        <f t="shared" si="18"/>
        <v>0</v>
      </c>
      <c r="S21" s="2">
        <f t="shared" si="18"/>
        <v>0</v>
      </c>
      <c r="T21" s="2">
        <f t="shared" si="18"/>
        <v>0</v>
      </c>
      <c r="U21" s="2">
        <f t="shared" si="18"/>
        <v>0</v>
      </c>
      <c r="V21" s="2">
        <f t="shared" si="18"/>
        <v>0</v>
      </c>
      <c r="W21" s="2">
        <f t="shared" si="18"/>
        <v>0</v>
      </c>
      <c r="X21" s="2">
        <f t="shared" si="18"/>
        <v>0</v>
      </c>
      <c r="Y21" s="2">
        <f t="shared" si="18"/>
        <v>0</v>
      </c>
      <c r="Z21" s="2">
        <f t="shared" si="18"/>
        <v>0</v>
      </c>
      <c r="AA21" s="2">
        <f t="shared" si="18"/>
        <v>0</v>
      </c>
      <c r="AB21" s="2">
        <f t="shared" si="18"/>
        <v>0</v>
      </c>
      <c r="AC21" s="2">
        <f t="shared" si="18"/>
        <v>0</v>
      </c>
      <c r="AD21" s="2">
        <f t="shared" si="18"/>
        <v>0</v>
      </c>
      <c r="AE21" s="2">
        <f t="shared" si="18"/>
        <v>0</v>
      </c>
      <c r="AF21" s="2">
        <f t="shared" si="18"/>
        <v>0</v>
      </c>
      <c r="AG21" s="2">
        <f t="shared" si="18"/>
        <v>0</v>
      </c>
    </row>
    <row r="22" spans="1:33" ht="18" customHeight="1">
      <c r="A22" s="1" t="s">
        <v>21</v>
      </c>
      <c r="B22" s="28">
        <v>-0.1</v>
      </c>
      <c r="C22" s="21">
        <v>0</v>
      </c>
      <c r="D22" s="2">
        <f>C22*(1+$B$22)</f>
        <v>0</v>
      </c>
      <c r="E22" s="2">
        <f aca="true" t="shared" si="19" ref="E22:AG22">D22*(1+$B$22)</f>
        <v>0</v>
      </c>
      <c r="F22" s="2">
        <f t="shared" si="19"/>
        <v>0</v>
      </c>
      <c r="G22" s="2">
        <f t="shared" si="19"/>
        <v>0</v>
      </c>
      <c r="H22" s="2">
        <f t="shared" si="19"/>
        <v>0</v>
      </c>
      <c r="I22" s="2">
        <f t="shared" si="19"/>
        <v>0</v>
      </c>
      <c r="J22" s="2">
        <f t="shared" si="19"/>
        <v>0</v>
      </c>
      <c r="K22" s="2">
        <f t="shared" si="19"/>
        <v>0</v>
      </c>
      <c r="L22" s="2">
        <f t="shared" si="19"/>
        <v>0</v>
      </c>
      <c r="M22" s="2">
        <f t="shared" si="19"/>
        <v>0</v>
      </c>
      <c r="N22" s="2">
        <f t="shared" si="19"/>
        <v>0</v>
      </c>
      <c r="O22" s="2">
        <f t="shared" si="19"/>
        <v>0</v>
      </c>
      <c r="P22" s="2">
        <f t="shared" si="19"/>
        <v>0</v>
      </c>
      <c r="Q22" s="2">
        <f t="shared" si="19"/>
        <v>0</v>
      </c>
      <c r="R22" s="2">
        <f t="shared" si="19"/>
        <v>0</v>
      </c>
      <c r="S22" s="2">
        <f t="shared" si="19"/>
        <v>0</v>
      </c>
      <c r="T22" s="2">
        <f t="shared" si="19"/>
        <v>0</v>
      </c>
      <c r="U22" s="2">
        <f t="shared" si="19"/>
        <v>0</v>
      </c>
      <c r="V22" s="2">
        <f t="shared" si="19"/>
        <v>0</v>
      </c>
      <c r="W22" s="2">
        <f t="shared" si="19"/>
        <v>0</v>
      </c>
      <c r="X22" s="2">
        <f t="shared" si="19"/>
        <v>0</v>
      </c>
      <c r="Y22" s="2">
        <f t="shared" si="19"/>
        <v>0</v>
      </c>
      <c r="Z22" s="2">
        <f t="shared" si="19"/>
        <v>0</v>
      </c>
      <c r="AA22" s="2">
        <f t="shared" si="19"/>
        <v>0</v>
      </c>
      <c r="AB22" s="2">
        <f t="shared" si="19"/>
        <v>0</v>
      </c>
      <c r="AC22" s="2">
        <f t="shared" si="19"/>
        <v>0</v>
      </c>
      <c r="AD22" s="2">
        <f t="shared" si="19"/>
        <v>0</v>
      </c>
      <c r="AE22" s="2">
        <f t="shared" si="19"/>
        <v>0</v>
      </c>
      <c r="AF22" s="2">
        <f t="shared" si="19"/>
        <v>0</v>
      </c>
      <c r="AG22" s="2">
        <f t="shared" si="19"/>
        <v>0</v>
      </c>
    </row>
    <row r="23" spans="1:33" s="6" customFormat="1" ht="18" customHeight="1" thickBot="1">
      <c r="A23" s="40" t="s">
        <v>6</v>
      </c>
      <c r="B23" s="40"/>
      <c r="C23" s="5">
        <f aca="true" t="shared" si="20" ref="C23:AB23">SUM(C18:C22)</f>
        <v>200000</v>
      </c>
      <c r="D23" s="5">
        <f t="shared" si="20"/>
        <v>198000</v>
      </c>
      <c r="E23" s="5">
        <f t="shared" si="20"/>
        <v>195500</v>
      </c>
      <c r="F23" s="5">
        <f t="shared" si="20"/>
        <v>192500</v>
      </c>
      <c r="G23" s="5">
        <f t="shared" si="20"/>
        <v>189000</v>
      </c>
      <c r="H23" s="5">
        <f t="shared" si="20"/>
        <v>185000</v>
      </c>
      <c r="I23" s="5">
        <f t="shared" si="20"/>
        <v>180500</v>
      </c>
      <c r="J23" s="5">
        <f t="shared" si="20"/>
        <v>175500</v>
      </c>
      <c r="K23" s="5">
        <f t="shared" si="20"/>
        <v>170000</v>
      </c>
      <c r="L23" s="5">
        <f t="shared" si="20"/>
        <v>164000</v>
      </c>
      <c r="M23" s="5">
        <f t="shared" si="20"/>
        <v>157500</v>
      </c>
      <c r="N23" s="5">
        <f t="shared" si="20"/>
        <v>150500</v>
      </c>
      <c r="O23" s="5">
        <f t="shared" si="20"/>
        <v>143000</v>
      </c>
      <c r="P23" s="5">
        <f t="shared" si="20"/>
        <v>135000</v>
      </c>
      <c r="Q23" s="5">
        <f t="shared" si="20"/>
        <v>126500</v>
      </c>
      <c r="R23" s="5">
        <f t="shared" si="20"/>
        <v>117500</v>
      </c>
      <c r="S23" s="5">
        <f t="shared" si="20"/>
        <v>108000</v>
      </c>
      <c r="T23" s="5">
        <f t="shared" si="20"/>
        <v>98000</v>
      </c>
      <c r="U23" s="5">
        <f t="shared" si="20"/>
        <v>87500</v>
      </c>
      <c r="V23" s="5">
        <f t="shared" si="20"/>
        <v>76500</v>
      </c>
      <c r="W23" s="5">
        <f t="shared" si="20"/>
        <v>65000</v>
      </c>
      <c r="X23" s="5">
        <f t="shared" si="20"/>
        <v>53000</v>
      </c>
      <c r="Y23" s="5">
        <f t="shared" si="20"/>
        <v>40500</v>
      </c>
      <c r="Z23" s="5">
        <f t="shared" si="20"/>
        <v>27499.999999999996</v>
      </c>
      <c r="AA23" s="5">
        <f t="shared" si="20"/>
        <v>13999.999999999993</v>
      </c>
      <c r="AB23" s="5">
        <f t="shared" si="20"/>
        <v>0</v>
      </c>
      <c r="AC23" s="5">
        <v>0</v>
      </c>
      <c r="AD23" s="5">
        <v>0</v>
      </c>
      <c r="AE23" s="5">
        <v>0</v>
      </c>
      <c r="AF23" s="5">
        <v>0</v>
      </c>
      <c r="AG23" s="5">
        <v>0</v>
      </c>
    </row>
    <row r="24" spans="1:33" s="30" customFormat="1" ht="21" customHeight="1" thickBot="1">
      <c r="A24" s="33" t="s">
        <v>7</v>
      </c>
      <c r="B24" s="34"/>
      <c r="C24" s="29">
        <f aca="true" t="shared" si="21" ref="C24:AG24">C15-C23</f>
        <v>100000</v>
      </c>
      <c r="D24" s="29">
        <f t="shared" si="21"/>
        <v>137000</v>
      </c>
      <c r="E24" s="29">
        <f t="shared" si="21"/>
        <v>172800.00000000006</v>
      </c>
      <c r="F24" s="29">
        <f t="shared" si="21"/>
        <v>212418.00000000012</v>
      </c>
      <c r="G24" s="29">
        <f t="shared" si="21"/>
        <v>256185.0800000002</v>
      </c>
      <c r="H24" s="29">
        <f t="shared" si="21"/>
        <v>304465.38480000023</v>
      </c>
      <c r="I24" s="29">
        <f t="shared" si="21"/>
        <v>357659.42788800027</v>
      </c>
      <c r="J24" s="29">
        <f t="shared" si="21"/>
        <v>416207.7255612804</v>
      </c>
      <c r="K24" s="29">
        <f t="shared" si="21"/>
        <v>480594.7942949572</v>
      </c>
      <c r="L24" s="29">
        <f t="shared" si="21"/>
        <v>551353.5476726546</v>
      </c>
      <c r="M24" s="29">
        <f t="shared" si="21"/>
        <v>629070.1328250141</v>
      </c>
      <c r="N24" s="29">
        <f t="shared" si="21"/>
        <v>714389.250315715</v>
      </c>
      <c r="O24" s="29">
        <f t="shared" si="21"/>
        <v>808020.005807978</v>
      </c>
      <c r="P24" s="29">
        <f t="shared" si="21"/>
        <v>910742.3466771088</v>
      </c>
      <c r="Q24" s="29">
        <f t="shared" si="21"/>
        <v>1023414.1420504525</v>
      </c>
      <c r="R24" s="29">
        <f t="shared" si="21"/>
        <v>1146978.9706034688</v>
      </c>
      <c r="S24" s="29">
        <f t="shared" si="21"/>
        <v>1282474.686872665</v>
      </c>
      <c r="T24" s="29">
        <f t="shared" si="21"/>
        <v>1431042.8439213117</v>
      </c>
      <c r="U24" s="29">
        <f t="shared" si="21"/>
        <v>1593939.0579765057</v>
      </c>
      <c r="V24" s="29">
        <f t="shared" si="21"/>
        <v>1772544.4092170033</v>
      </c>
      <c r="W24" s="29">
        <f t="shared" si="21"/>
        <v>1968377.982308121</v>
      </c>
      <c r="X24" s="29">
        <f t="shared" si="21"/>
        <v>2183110.660638516</v>
      </c>
      <c r="Y24" s="29">
        <f t="shared" si="21"/>
        <v>2418580.2996079256</v>
      </c>
      <c r="Z24" s="29">
        <f t="shared" si="21"/>
        <v>2676808.416848609</v>
      </c>
      <c r="AA24" s="29">
        <f t="shared" si="21"/>
        <v>2960018.5510501545</v>
      </c>
      <c r="AB24" s="29">
        <f t="shared" si="21"/>
        <v>3270656.456222856</v>
      </c>
      <c r="AC24" s="29">
        <f t="shared" si="21"/>
        <v>3596912.3149168883</v>
      </c>
      <c r="AD24" s="29">
        <f t="shared" si="21"/>
        <v>3955745.172264628</v>
      </c>
      <c r="AE24" s="29">
        <f t="shared" si="21"/>
        <v>4350409.8128985055</v>
      </c>
      <c r="AF24" s="29">
        <f t="shared" si="21"/>
        <v>4784486.325000215</v>
      </c>
      <c r="AG24" s="29">
        <f t="shared" si="21"/>
        <v>5261912.620160808</v>
      </c>
    </row>
    <row r="25" ht="6.75" customHeight="1"/>
    <row r="26" spans="1:33" s="8" customFormat="1" ht="18" customHeight="1">
      <c r="A26" s="7"/>
      <c r="B26" s="13" t="s">
        <v>23</v>
      </c>
      <c r="C26" s="27">
        <v>29</v>
      </c>
      <c r="D26" s="8">
        <f aca="true" t="shared" si="22" ref="D26:AG26">C26+1</f>
        <v>30</v>
      </c>
      <c r="E26" s="8">
        <f t="shared" si="22"/>
        <v>31</v>
      </c>
      <c r="F26" s="8">
        <f t="shared" si="22"/>
        <v>32</v>
      </c>
      <c r="G26" s="8">
        <f t="shared" si="22"/>
        <v>33</v>
      </c>
      <c r="H26" s="8">
        <f t="shared" si="22"/>
        <v>34</v>
      </c>
      <c r="I26" s="8">
        <f t="shared" si="22"/>
        <v>35</v>
      </c>
      <c r="J26" s="8">
        <f t="shared" si="22"/>
        <v>36</v>
      </c>
      <c r="K26" s="8">
        <f t="shared" si="22"/>
        <v>37</v>
      </c>
      <c r="L26" s="8">
        <f t="shared" si="22"/>
        <v>38</v>
      </c>
      <c r="M26" s="8">
        <f t="shared" si="22"/>
        <v>39</v>
      </c>
      <c r="N26" s="8">
        <f t="shared" si="22"/>
        <v>40</v>
      </c>
      <c r="O26" s="8">
        <f t="shared" si="22"/>
        <v>41</v>
      </c>
      <c r="P26" s="8">
        <f t="shared" si="22"/>
        <v>42</v>
      </c>
      <c r="Q26" s="8">
        <f t="shared" si="22"/>
        <v>43</v>
      </c>
      <c r="R26" s="8">
        <f t="shared" si="22"/>
        <v>44</v>
      </c>
      <c r="S26" s="8">
        <f t="shared" si="22"/>
        <v>45</v>
      </c>
      <c r="T26" s="8">
        <f t="shared" si="22"/>
        <v>46</v>
      </c>
      <c r="U26" s="8">
        <f t="shared" si="22"/>
        <v>47</v>
      </c>
      <c r="V26" s="8">
        <f t="shared" si="22"/>
        <v>48</v>
      </c>
      <c r="W26" s="8">
        <f t="shared" si="22"/>
        <v>49</v>
      </c>
      <c r="X26" s="8">
        <f t="shared" si="22"/>
        <v>50</v>
      </c>
      <c r="Y26" s="8">
        <f t="shared" si="22"/>
        <v>51</v>
      </c>
      <c r="Z26" s="8">
        <f t="shared" si="22"/>
        <v>52</v>
      </c>
      <c r="AA26" s="8">
        <f t="shared" si="22"/>
        <v>53</v>
      </c>
      <c r="AB26" s="8">
        <f t="shared" si="22"/>
        <v>54</v>
      </c>
      <c r="AC26" s="8">
        <f t="shared" si="22"/>
        <v>55</v>
      </c>
      <c r="AD26" s="8">
        <f t="shared" si="22"/>
        <v>56</v>
      </c>
      <c r="AE26" s="8">
        <f t="shared" si="22"/>
        <v>57</v>
      </c>
      <c r="AF26" s="8">
        <f t="shared" si="22"/>
        <v>58</v>
      </c>
      <c r="AG26" s="8">
        <f t="shared" si="22"/>
        <v>59</v>
      </c>
    </row>
    <row r="27" s="8" customFormat="1" ht="18" customHeight="1">
      <c r="A27" s="7"/>
    </row>
    <row r="35" spans="1:33" s="10" customFormat="1" ht="18" customHeight="1">
      <c r="A35" s="9" t="s">
        <v>8</v>
      </c>
      <c r="C35" s="10" t="s">
        <v>9</v>
      </c>
      <c r="D35" s="10">
        <v>0.01</v>
      </c>
      <c r="E35" s="10">
        <f aca="true" t="shared" si="23" ref="E35:AG35">D35+0.0025</f>
        <v>0.0125</v>
      </c>
      <c r="F35" s="10">
        <f t="shared" si="23"/>
        <v>0.015000000000000001</v>
      </c>
      <c r="G35" s="10">
        <f t="shared" si="23"/>
        <v>0.0175</v>
      </c>
      <c r="H35" s="10">
        <f t="shared" si="23"/>
        <v>0.02</v>
      </c>
      <c r="I35" s="10">
        <f t="shared" si="23"/>
        <v>0.0225</v>
      </c>
      <c r="J35" s="10">
        <f t="shared" si="23"/>
        <v>0.024999999999999998</v>
      </c>
      <c r="K35" s="10">
        <f t="shared" si="23"/>
        <v>0.027499999999999997</v>
      </c>
      <c r="L35" s="10">
        <f t="shared" si="23"/>
        <v>0.029999999999999995</v>
      </c>
      <c r="M35" s="10">
        <f t="shared" si="23"/>
        <v>0.032499999999999994</v>
      </c>
      <c r="N35" s="10">
        <f t="shared" si="23"/>
        <v>0.034999999999999996</v>
      </c>
      <c r="O35" s="10">
        <f t="shared" si="23"/>
        <v>0.0375</v>
      </c>
      <c r="P35" s="10">
        <f t="shared" si="23"/>
        <v>0.04</v>
      </c>
      <c r="Q35" s="10">
        <f t="shared" si="23"/>
        <v>0.0425</v>
      </c>
      <c r="R35" s="10">
        <f t="shared" si="23"/>
        <v>0.045000000000000005</v>
      </c>
      <c r="S35" s="10">
        <f t="shared" si="23"/>
        <v>0.04750000000000001</v>
      </c>
      <c r="T35" s="10">
        <f t="shared" si="23"/>
        <v>0.05000000000000001</v>
      </c>
      <c r="U35" s="10">
        <f t="shared" si="23"/>
        <v>0.05250000000000001</v>
      </c>
      <c r="V35" s="10">
        <f t="shared" si="23"/>
        <v>0.055000000000000014</v>
      </c>
      <c r="W35" s="10">
        <f t="shared" si="23"/>
        <v>0.057500000000000016</v>
      </c>
      <c r="X35" s="10">
        <f t="shared" si="23"/>
        <v>0.06000000000000002</v>
      </c>
      <c r="Y35" s="10">
        <f t="shared" si="23"/>
        <v>0.06250000000000001</v>
      </c>
      <c r="Z35" s="10">
        <f t="shared" si="23"/>
        <v>0.06500000000000002</v>
      </c>
      <c r="AA35" s="10">
        <f t="shared" si="23"/>
        <v>0.06750000000000002</v>
      </c>
      <c r="AB35" s="10">
        <f t="shared" si="23"/>
        <v>0.07000000000000002</v>
      </c>
      <c r="AC35" s="10">
        <f t="shared" si="23"/>
        <v>0.07250000000000002</v>
      </c>
      <c r="AD35" s="10">
        <f t="shared" si="23"/>
        <v>0.07500000000000002</v>
      </c>
      <c r="AE35" s="10">
        <f t="shared" si="23"/>
        <v>0.07750000000000003</v>
      </c>
      <c r="AF35" s="10">
        <f t="shared" si="23"/>
        <v>0.08000000000000003</v>
      </c>
      <c r="AG35" s="10">
        <f t="shared" si="23"/>
        <v>0.08250000000000003</v>
      </c>
    </row>
  </sheetData>
  <sheetProtection/>
  <mergeCells count="5">
    <mergeCell ref="A24:B24"/>
    <mergeCell ref="D1:K1"/>
    <mergeCell ref="A16:K16"/>
    <mergeCell ref="A15:B15"/>
    <mergeCell ref="A23:B23"/>
  </mergeCells>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intex</cp:lastModifiedBy>
  <dcterms:created xsi:type="dcterms:W3CDTF">2011-09-12T12:23:34Z</dcterms:created>
  <dcterms:modified xsi:type="dcterms:W3CDTF">2011-09-12T12:23:35Z</dcterms:modified>
  <cp:category/>
  <cp:version/>
  <cp:contentType/>
  <cp:contentStatus/>
</cp:coreProperties>
</file>